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antonio.seixas\Documents\Programas de Apoios\Programa FINICIA\"/>
    </mc:Choice>
  </mc:AlternateContent>
  <xr:revisionPtr revIDLastSave="0" documentId="13_ncr:1_{9225C7B9-314C-46EA-8726-AF55C195FB70}" xr6:coauthVersionLast="47" xr6:coauthVersionMax="47" xr10:uidLastSave="{00000000-0000-0000-0000-000000000000}"/>
  <bookViews>
    <workbookView xWindow="-108" yWindow="-108" windowWidth="23256" windowHeight="13176" tabRatio="743" firstSheet="1" activeTab="1" xr2:uid="{00000000-000D-0000-FFFF-FFFF00000000}"/>
  </bookViews>
  <sheets>
    <sheet name="Entidades" sheetId="4" r:id="rId1"/>
    <sheet name="Página 1" sheetId="1" r:id="rId2"/>
    <sheet name="Página 2" sheetId="2" r:id="rId3"/>
    <sheet name="Página 3" sheetId="3" r:id="rId4"/>
    <sheet name="Página 4" sheetId="9" r:id="rId5"/>
    <sheet name="Página 5" sheetId="8" r:id="rId6"/>
    <sheet name="Página 6" sheetId="7" r:id="rId7"/>
    <sheet name="Página 7" sheetId="6" r:id="rId8"/>
    <sheet name="Página 8" sheetId="14" r:id="rId9"/>
    <sheet name="Página 9" sheetId="16" r:id="rId10"/>
    <sheet name="Demonstrações de Resultados" sheetId="13" r:id="rId11"/>
    <sheet name="Balanços" sheetId="12" r:id="rId12"/>
    <sheet name="Lista de anexos" sheetId="5" r:id="rId13"/>
    <sheet name="Declaração " sheetId="10" r:id="rId14"/>
    <sheet name="Autorização" sheetId="15" r:id="rId15"/>
  </sheets>
  <definedNames>
    <definedName name="_xlnm._FilterDatabase" localSheetId="1" hidden="1">'Página 1'!#REF!</definedName>
    <definedName name="_xlnm.Print_Area" localSheetId="14">Autorização!$A$1:$M$24</definedName>
    <definedName name="_xlnm.Print_Area" localSheetId="11">Balanços!$B$4:$G$51</definedName>
    <definedName name="_xlnm.Print_Area" localSheetId="13">'Declaração '!$A$1:$M$33</definedName>
    <definedName name="_xlnm.Print_Area" localSheetId="10">'Demonstrações de Resultados'!$B$4:$G$50</definedName>
    <definedName name="_xlnm.Print_Area" localSheetId="0">Entidades!$B$1:$L$46</definedName>
    <definedName name="_xlnm.Print_Area" localSheetId="12">'Lista de anexos'!$A$1:$L$49</definedName>
    <definedName name="_xlnm.Print_Area" localSheetId="1">'Página 1'!$B$1:$Q$62</definedName>
    <definedName name="_xlnm.Print_Area" localSheetId="2">'Página 2'!$C$1:$V$56</definedName>
    <definedName name="_xlnm.Print_Area" localSheetId="3">'Página 3'!$B$1:$T$56</definedName>
    <definedName name="_xlnm.Print_Area" localSheetId="4">'Página 4'!$B$1:$K$66</definedName>
    <definedName name="_xlnm.Print_Area" localSheetId="5">'Página 5'!$B$1:$K$70</definedName>
    <definedName name="_xlnm.Print_Area" localSheetId="6">'Página 6'!$B$1:$Q$68</definedName>
    <definedName name="_xlnm.Print_Area" localSheetId="7">'Página 7'!$B$1:$F$68</definedName>
    <definedName name="_xlnm.Print_Area" localSheetId="8">'Página 8'!$B$1:$H$60</definedName>
    <definedName name="_xlnm.Print_Area" localSheetId="9">'Página 9'!$B$1:$H$50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C32" i="16"/>
  <c r="C33" i="16"/>
  <c r="G33" i="16"/>
  <c r="F5" i="13"/>
  <c r="G5" i="13" s="1"/>
  <c r="G5" i="12" s="1"/>
  <c r="F5" i="12"/>
  <c r="E6" i="13"/>
  <c r="E5" i="12"/>
  <c r="E21" i="16"/>
  <c r="D21" i="16"/>
  <c r="E62" i="6"/>
  <c r="D11" i="16"/>
  <c r="E11" i="16" s="1"/>
  <c r="B46" i="16"/>
  <c r="G6" i="13"/>
  <c r="G13" i="13"/>
  <c r="G16" i="13" s="1"/>
  <c r="G20" i="13"/>
  <c r="G37" i="13" s="1"/>
  <c r="G29" i="13"/>
  <c r="G33" i="13"/>
  <c r="G43" i="13"/>
  <c r="B56" i="14"/>
  <c r="B51" i="12" s="1"/>
  <c r="B50" i="13" s="1"/>
  <c r="H21" i="10"/>
  <c r="H20" i="15" s="1"/>
  <c r="D20" i="14"/>
  <c r="E20" i="14"/>
  <c r="F20" i="14"/>
  <c r="G37" i="12"/>
  <c r="F37" i="12"/>
  <c r="E37" i="12"/>
  <c r="G34" i="12"/>
  <c r="F34" i="12"/>
  <c r="E34" i="12"/>
  <c r="G7" i="12"/>
  <c r="G13" i="12"/>
  <c r="G26" i="12" s="1"/>
  <c r="G20" i="12"/>
  <c r="F20" i="12"/>
  <c r="F26" i="12" s="1"/>
  <c r="F7" i="12"/>
  <c r="F13" i="12"/>
  <c r="E7" i="12"/>
  <c r="E13" i="12"/>
  <c r="E26" i="12" s="1"/>
  <c r="E20" i="12"/>
  <c r="J49" i="3"/>
  <c r="L49" i="3"/>
  <c r="A20" i="15"/>
  <c r="A11" i="10"/>
  <c r="A21" i="10"/>
  <c r="G42" i="14"/>
  <c r="F42" i="14"/>
  <c r="E42" i="14"/>
  <c r="D42" i="14"/>
  <c r="B64" i="6"/>
  <c r="B63" i="7"/>
  <c r="B64" i="8"/>
  <c r="B61" i="9"/>
  <c r="B51" i="3"/>
  <c r="H50" i="2"/>
  <c r="F42" i="12"/>
  <c r="F48" i="12"/>
  <c r="F49" i="12" s="1"/>
  <c r="G42" i="12"/>
  <c r="G48" i="12" s="1"/>
  <c r="G49" i="12" s="1"/>
  <c r="E42" i="12"/>
  <c r="E48" i="12"/>
  <c r="E49" i="12" s="1"/>
  <c r="F6" i="13"/>
  <c r="F16" i="13" s="1"/>
  <c r="F38" i="13" s="1"/>
  <c r="F41" i="13" s="1"/>
  <c r="F46" i="13" s="1"/>
  <c r="F48" i="13" s="1"/>
  <c r="F13" i="13"/>
  <c r="F20" i="13"/>
  <c r="F37" i="13" s="1"/>
  <c r="F29" i="13"/>
  <c r="F33" i="13"/>
  <c r="F43" i="13"/>
  <c r="E13" i="13"/>
  <c r="E20" i="13"/>
  <c r="E29" i="13"/>
  <c r="E33" i="13"/>
  <c r="E37" i="13"/>
  <c r="E43" i="13"/>
  <c r="G4" i="12" l="1"/>
  <c r="G52" i="12"/>
  <c r="E52" i="12"/>
  <c r="C52" i="12" s="1"/>
  <c r="F52" i="12"/>
  <c r="G38" i="13"/>
  <c r="G41" i="13" s="1"/>
  <c r="G46" i="13" s="1"/>
  <c r="G48" i="13" s="1"/>
  <c r="E16" i="13"/>
  <c r="B22" i="16"/>
  <c r="A12" i="15"/>
  <c r="B8" i="3"/>
  <c r="A6" i="10"/>
  <c r="E38" i="13"/>
  <c r="E41" i="13" s="1"/>
  <c r="E46" i="13" s="1"/>
  <c r="E48" i="13" s="1"/>
  <c r="G4" i="13"/>
  <c r="F21" i="16"/>
  <c r="B7" i="9" l="1"/>
  <c r="B7" i="8" s="1"/>
  <c r="B6" i="7" s="1"/>
  <c r="A8" i="5"/>
  <c r="B7" i="16" l="1"/>
  <c r="B7" i="14"/>
  <c r="A10" i="15" s="1"/>
  <c r="B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IAPMEI-ACE de Évora</author>
  </authors>
  <commentList>
    <comment ref="C12" authorId="0" shapeId="0" xr:uid="{00000000-0006-0000-0700-000001000000}">
      <text>
        <r>
          <rPr>
            <sz val="8"/>
            <color indexed="81"/>
            <rFont val="Tahoma"/>
            <family val="2"/>
          </rPr>
          <t>No caso de o projecto vir a ser apresentado a qualquer sistema de incentivos, assinalar com X as despesas que poderão ser consideradas elegíveis para apoio nesse sistema.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Icep</author>
  </authors>
  <commentList>
    <comment ref="D11" authorId="0" shapeId="0" xr:uid="{00000000-0006-0000-0900-000001000000}">
      <text>
        <r>
          <rPr>
            <sz val="8"/>
            <color indexed="81"/>
            <rFont val="Tahoma"/>
            <family val="2"/>
          </rPr>
          <t>Indicar as necessidades de financiamento durante o período de execução deste investimento.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IAPMEI-ACE de Évora</author>
  </authors>
  <commentList>
    <comment ref="E5" authorId="0" shapeId="0" xr:uid="{00000000-0006-0000-0A00-000001000000}">
      <text>
        <r>
          <rPr>
            <sz val="8"/>
            <color indexed="81"/>
            <rFont val="Tahoma"/>
            <family val="2"/>
          </rPr>
          <t>Indicar os anos a que se referem os valores apresentados.</t>
        </r>
      </text>
    </comment>
  </commentList>
</comments>
</file>

<file path=xl/sharedStrings.xml><?xml version="1.0" encoding="utf-8"?>
<sst xmlns="http://schemas.openxmlformats.org/spreadsheetml/2006/main" count="381" uniqueCount="323">
  <si>
    <t>Formulário de Candidatura</t>
  </si>
  <si>
    <t>(a preencher pela entidade receptora)</t>
  </si>
  <si>
    <t>Criação de Empresa:</t>
  </si>
  <si>
    <t>N.º de Processo:</t>
  </si>
  <si>
    <t>SIM</t>
  </si>
  <si>
    <t>Nome:</t>
  </si>
  <si>
    <t>Função</t>
  </si>
  <si>
    <t>Ano de Carência</t>
  </si>
  <si>
    <t>Empresário em Nome Individual</t>
  </si>
  <si>
    <t>Sociedade Unipessoal por Quotas</t>
  </si>
  <si>
    <t>Sociedade por Quotas</t>
  </si>
  <si>
    <t>Cooperativa</t>
  </si>
  <si>
    <t>Sociedade Anónima</t>
  </si>
  <si>
    <t>Nome da pessoa responsável pelo projecto:</t>
  </si>
  <si>
    <t>Designação Social</t>
  </si>
  <si>
    <t>Tipo de Vínculo:</t>
  </si>
  <si>
    <t>Nome</t>
  </si>
  <si>
    <t>NIPC</t>
  </si>
  <si>
    <t>3.1. Descrição da Actividade</t>
  </si>
  <si>
    <t>3.2. Breve Historial da Empresa / Curriculo Empresarial</t>
  </si>
  <si>
    <t>Descrição</t>
  </si>
  <si>
    <t>Fornecedor</t>
  </si>
  <si>
    <t>●</t>
  </si>
  <si>
    <t>INSTRUÇÕES</t>
  </si>
  <si>
    <t>ELEMENTOS A ANEXAR AO FORMULÁRIO</t>
  </si>
  <si>
    <t>DECLARAÇÃO DE COMPROMISSO</t>
  </si>
  <si>
    <t>Ligação a outras Empresas:</t>
  </si>
  <si>
    <t>ACTIVO</t>
  </si>
  <si>
    <t>POC</t>
  </si>
  <si>
    <t>1. Imobilizado Bruto</t>
  </si>
  <si>
    <t>1.1. Imobilizações Incorpóreas</t>
  </si>
  <si>
    <t>1.2. Imobilizações Corpóreas</t>
  </si>
  <si>
    <t>1.3. Investimentos Financeiros</t>
  </si>
  <si>
    <t>1.4. Imobilizações em Curso</t>
  </si>
  <si>
    <t>2. Amortizações Acumuladas</t>
  </si>
  <si>
    <t>3. Existências</t>
  </si>
  <si>
    <t>3.1. Matérias-Primas</t>
  </si>
  <si>
    <t>3.2. Produtos Acabados e em Curso</t>
  </si>
  <si>
    <t>33+35</t>
  </si>
  <si>
    <t>3.3. Mercadorias</t>
  </si>
  <si>
    <t>3.4. Outras</t>
  </si>
  <si>
    <t>5. Dívidas de Terceiros - Médio e Longo Prazo</t>
  </si>
  <si>
    <t>6. Dívidas de Terceiros - Curto Prazo</t>
  </si>
  <si>
    <t>6.1. Clientes</t>
  </si>
  <si>
    <t>6.2. Outros</t>
  </si>
  <si>
    <t>22 a 26</t>
  </si>
  <si>
    <t>11 a 15</t>
  </si>
  <si>
    <t>9. Acréscimo e Diferimentos</t>
  </si>
  <si>
    <t>10. TOTAL DO ACTIVO</t>
  </si>
  <si>
    <t>-</t>
  </si>
  <si>
    <t>CAPITAL PRÓPRIO</t>
  </si>
  <si>
    <t>11. Capital / Acções Próprias</t>
  </si>
  <si>
    <t>51+52</t>
  </si>
  <si>
    <t>12. Prestações Suplementares</t>
  </si>
  <si>
    <t>13. Reservas</t>
  </si>
  <si>
    <t>14. Resultados Transitados</t>
  </si>
  <si>
    <t>16. Dividendos Antecipados</t>
  </si>
  <si>
    <t>17. TOTAL DO CAPITAL PRÓPRIO</t>
  </si>
  <si>
    <t>PASSIVO</t>
  </si>
  <si>
    <t>18. Provisões para Riscos e Encargos</t>
  </si>
  <si>
    <t>19. Dívidas a Terceiros - Médio e Longo Prazo</t>
  </si>
  <si>
    <t>19.1. Dívidas a Instituições de Crédito</t>
  </si>
  <si>
    <t>19.2. Dívidas a Fornecedores de Imobilizado</t>
  </si>
  <si>
    <t>19.3. Dívidas a Sócios (Suprimentos)</t>
  </si>
  <si>
    <t>19.4. Outras Dívidas</t>
  </si>
  <si>
    <t>20. Dívidas a Terceiros - Curto Prazo</t>
  </si>
  <si>
    <t>20.1. Dívidas a Instituições de Crédito</t>
  </si>
  <si>
    <t>20.2. Fornecedores</t>
  </si>
  <si>
    <t>20.3. Sector Público Estatal</t>
  </si>
  <si>
    <t>20.4. Outras Dívidas</t>
  </si>
  <si>
    <t>21+25+26</t>
  </si>
  <si>
    <t>21. Acréscimos e Diferimentos</t>
  </si>
  <si>
    <t>22. TOTAL DO PASSIVO</t>
  </si>
  <si>
    <t>23. TOTAL DO PASSIVO + CAPITAL PRÓPRIO</t>
  </si>
  <si>
    <t>RESERVAS DE REAVALIAÇÃO</t>
  </si>
  <si>
    <t>DEMONSTRAÇÃO DE RESULTADOS</t>
  </si>
  <si>
    <t>Proveitos e Ganhos</t>
  </si>
  <si>
    <t>1. Vendas</t>
  </si>
  <si>
    <t>1.1. Produtos</t>
  </si>
  <si>
    <t>1.2. Mercadorias</t>
  </si>
  <si>
    <t>2. Prestação de Serviços</t>
  </si>
  <si>
    <t>3. Variação de Produção</t>
  </si>
  <si>
    <t>4. Trabalhos para a própria Empresa</t>
  </si>
  <si>
    <t>5. Outros Proveitos de Exploração</t>
  </si>
  <si>
    <t>73+74+76</t>
  </si>
  <si>
    <t>6. Proveitos e ganhos Financeiros de Exploração</t>
  </si>
  <si>
    <t>6.1. Diferenças de Câmbio Favoráveis</t>
  </si>
  <si>
    <t>7. TOTAL dos proveitos de Exploração (1+2+3+4+5+6)</t>
  </si>
  <si>
    <t>Custos e Perdas</t>
  </si>
  <si>
    <t>8. Custo das Mercadorias</t>
  </si>
  <si>
    <t>10. Fornecimento e Serviços Externos</t>
  </si>
  <si>
    <t>10.1. Subcontratos</t>
  </si>
  <si>
    <t>10.2. Trabalhos Especializados</t>
  </si>
  <si>
    <t>10.3. Electricidade e Combustíveis</t>
  </si>
  <si>
    <t>62211+62212</t>
  </si>
  <si>
    <t>10.4. Comissões e "Royalties"</t>
  </si>
  <si>
    <t>62228+62224</t>
  </si>
  <si>
    <t>11. Custos com o Pessoal</t>
  </si>
  <si>
    <t>12. Amortizações do Exercício</t>
  </si>
  <si>
    <t>13. Provisões do Exercício</t>
  </si>
  <si>
    <t>14.1. Directos</t>
  </si>
  <si>
    <t>14.2 Indirectos</t>
  </si>
  <si>
    <t>15. Outros Custos de Exploração</t>
  </si>
  <si>
    <t>16. Custos e Perdas Financeiras de Exploração</t>
  </si>
  <si>
    <t xml:space="preserve">16.1. Diferenças de Câmbio Desfavoráveis </t>
  </si>
  <si>
    <t>16.3. Outros</t>
  </si>
  <si>
    <t>17. TOTAL  dos C. Explo. (8+9+10+11+12+13+14+15+16)</t>
  </si>
  <si>
    <t>18. RESULTADOS DE EXPLORAÇÃO (7-17)</t>
  </si>
  <si>
    <t>19. Proveitos e Ganhos Extraordinários</t>
  </si>
  <si>
    <t>20. Custos e Perdas Extraordinárias</t>
  </si>
  <si>
    <t>21. Resultados antes da função financeira (18+19-20)</t>
  </si>
  <si>
    <t>22. Proveitos e Ganhos Financeiros</t>
  </si>
  <si>
    <t>78 (a)</t>
  </si>
  <si>
    <t>23. Custos e Perdas Financeiras</t>
  </si>
  <si>
    <t>68 (b)</t>
  </si>
  <si>
    <t>23.1. Juros Suportados</t>
  </si>
  <si>
    <t>23.2. Outros</t>
  </si>
  <si>
    <t>24. Resultados antes de impostos (21+22-23)</t>
  </si>
  <si>
    <t>25. Imposto sobre o Rendimento do Exercício</t>
  </si>
  <si>
    <t>26. RESULTADOS LÍQUIDOS (24-25)</t>
  </si>
  <si>
    <t xml:space="preserve">     Sim</t>
  </si>
  <si>
    <t>Prazo de Financiamento</t>
  </si>
  <si>
    <t>Assinatura(s)</t>
  </si>
  <si>
    <t xml:space="preserve">Entidade Receptora : </t>
  </si>
  <si>
    <t xml:space="preserve">     3 Anos</t>
  </si>
  <si>
    <t xml:space="preserve">     4 Anos</t>
  </si>
  <si>
    <t xml:space="preserve">     5 Anos</t>
  </si>
  <si>
    <t xml:space="preserve">     6 Anos</t>
  </si>
  <si>
    <r>
      <t xml:space="preserve">Data de Entrada </t>
    </r>
    <r>
      <rPr>
        <b/>
        <sz val="8"/>
        <rFont val="Arial"/>
        <family val="2"/>
      </rPr>
      <t>:</t>
    </r>
  </si>
  <si>
    <t>Denominação Social / Nome do Promotor</t>
  </si>
  <si>
    <t>Pessoa a Contactar</t>
  </si>
  <si>
    <t xml:space="preserve">Telefone : </t>
  </si>
  <si>
    <t xml:space="preserve">E-Mail : </t>
  </si>
  <si>
    <t xml:space="preserve">Fax : </t>
  </si>
  <si>
    <t xml:space="preserve">Função : </t>
  </si>
  <si>
    <t xml:space="preserve">Outra : </t>
  </si>
  <si>
    <t>€</t>
  </si>
  <si>
    <t>Código da CAE</t>
  </si>
  <si>
    <t xml:space="preserve">Secundária : </t>
  </si>
  <si>
    <t xml:space="preserve">Principal : </t>
  </si>
  <si>
    <t xml:space="preserve">Designação : </t>
  </si>
  <si>
    <t>Morada da Sede :</t>
  </si>
  <si>
    <t>Dados do Promotor</t>
  </si>
  <si>
    <t>1. Dados Gerais</t>
  </si>
  <si>
    <t xml:space="preserve">Código Postal : </t>
  </si>
  <si>
    <t xml:space="preserve">E-Mail geral : </t>
  </si>
  <si>
    <t xml:space="preserve">WebPage : </t>
  </si>
  <si>
    <t xml:space="preserve">NIPC : </t>
  </si>
  <si>
    <t xml:space="preserve">Concelho : </t>
  </si>
  <si>
    <t xml:space="preserve">Distrito : </t>
  </si>
  <si>
    <t>% Capital</t>
  </si>
  <si>
    <t>Concelho de residência</t>
  </si>
  <si>
    <t xml:space="preserve">      Coligadas</t>
  </si>
  <si>
    <t xml:space="preserve">      Participadas</t>
  </si>
  <si>
    <t xml:space="preserve">      Em Relação de Grupo</t>
  </si>
  <si>
    <t xml:space="preserve">      Outro : </t>
  </si>
  <si>
    <t xml:space="preserve">Taxa em que é participada : </t>
  </si>
  <si>
    <t xml:space="preserve">Taxa de participação : </t>
  </si>
  <si>
    <t>Morada / Sede Social :</t>
  </si>
  <si>
    <t>Localidade :</t>
  </si>
  <si>
    <t xml:space="preserve">Actividade principal : </t>
  </si>
  <si>
    <t xml:space="preserve">Total das participações identificadas   </t>
  </si>
  <si>
    <r>
      <t>3.3. Capacidade Técnica e de Gestão</t>
    </r>
    <r>
      <rPr>
        <sz val="13"/>
        <rFont val="Arial"/>
        <family val="2"/>
      </rPr>
      <t xml:space="preserve"> </t>
    </r>
  </si>
  <si>
    <r>
      <t>3.5. Informações fiscais, bancárias e comerciais da empresa</t>
    </r>
    <r>
      <rPr>
        <sz val="11"/>
        <rFont val="Arial"/>
        <family val="2"/>
      </rPr>
      <t xml:space="preserve"> </t>
    </r>
  </si>
  <si>
    <t>Principais bancos com que trabalha, principais clientes / fornecedores.</t>
  </si>
  <si>
    <r>
      <t>3.4. Licenciamentos já obtidos ou solicitados</t>
    </r>
    <r>
      <rPr>
        <sz val="13"/>
        <rFont val="Arial"/>
        <family val="2"/>
      </rPr>
      <t xml:space="preserve"> </t>
    </r>
    <r>
      <rPr>
        <sz val="8"/>
        <rFont val="Arial"/>
        <family val="2"/>
      </rPr>
      <t>(juntar documentos comprovativos)</t>
    </r>
  </si>
  <si>
    <t>Juntar, se necessário, descrição mais detalhada em anexo</t>
  </si>
  <si>
    <t xml:space="preserve">    Data de início do investimento : </t>
  </si>
  <si>
    <t xml:space="preserve">    Ano de laboração normal após projecto : </t>
  </si>
  <si>
    <t xml:space="preserve">    Data prevista para arranque da actividade após projecto : </t>
  </si>
  <si>
    <t xml:space="preserve">    N.º de meses previstos para a realização do investimento</t>
  </si>
  <si>
    <t>Total do investimento previsto</t>
  </si>
  <si>
    <t>1.</t>
  </si>
  <si>
    <t>2.</t>
  </si>
  <si>
    <t>3.</t>
  </si>
  <si>
    <t>Declaração de Início de Actividade.</t>
  </si>
  <si>
    <t>Cartão de Pessoa Colectiva ou de Empresário em Nome Individual, Bilhete de Identidade e Cartão de Contribuinte dos Sócios, Currículo Profissional dos principais responsáveis.</t>
  </si>
  <si>
    <t>4.</t>
  </si>
  <si>
    <t>Facturas pró-forma ou orçamentos justificativos do custo do investimento, sem IVA, à excepção das entidades que não tiverem direito à dedução deste imposto.</t>
  </si>
  <si>
    <t>5.</t>
  </si>
  <si>
    <t>6.</t>
  </si>
  <si>
    <t>7.</t>
  </si>
  <si>
    <t>8.</t>
  </si>
  <si>
    <t>Documentos comprovativos de licenciamento da empresa e/ou da actividade a desenvolver com o projecto, nomeadamente licença de utilização das instalações ou alvará, licenciamento aplicáveis no domínio das condições de ordenamento, de higiene e segurança no trabalho e ambientais.</t>
  </si>
  <si>
    <t>9.</t>
  </si>
  <si>
    <t>10.</t>
  </si>
  <si>
    <t>11.</t>
  </si>
  <si>
    <t>Cópia da Demonstração de Resultados e Balanço analítico dos últimos três anos (ou Modelos 22 do IRC e Declaração Anual com respectivos anexos), ou cópia da declaração de IRS.</t>
  </si>
  <si>
    <t>Balancete (analítico) da Empresa do último ano e o mais recente do ano corrente.</t>
  </si>
  <si>
    <t>As cópias das facturas e respectivos recibos deverão ser posteriormente entregues ao técnico da ADRAL que se deslocará à empresa no âmbito da avaliação do projecto.</t>
  </si>
  <si>
    <t xml:space="preserve">BALANÇOS da empresa </t>
  </si>
  <si>
    <t>Rubricas</t>
  </si>
  <si>
    <t>(a) Excluindo a 785 e a 786       (b) Excluindo a 685 e a 686</t>
  </si>
  <si>
    <t xml:space="preserve">Promotor : </t>
  </si>
  <si>
    <t xml:space="preserve">Actual : </t>
  </si>
  <si>
    <t xml:space="preserve">Final do último ano : </t>
  </si>
  <si>
    <t>Endereço  do estabelecimento:</t>
  </si>
  <si>
    <t>No caso de exportações indicar os mercados</t>
  </si>
  <si>
    <t>E.I.R.L.</t>
  </si>
  <si>
    <t>N.º de Trabalhadores</t>
  </si>
  <si>
    <t xml:space="preserve">Data de Início de Actividade : </t>
  </si>
  <si>
    <t xml:space="preserve">Data da Constituição : </t>
  </si>
  <si>
    <t>Forma Jurídica:</t>
  </si>
  <si>
    <t>Capital Social ou Individual :</t>
  </si>
  <si>
    <t>CAE - Classificação da Actividade Económica (Rev. 2.1):</t>
  </si>
  <si>
    <t>Principais produtos produzidos e/ou comercializados</t>
  </si>
  <si>
    <t xml:space="preserve">     Estabelecimento onde vai ser desenvolvido o projecto</t>
  </si>
  <si>
    <t>2. Identificação dos Sócios do promotor</t>
  </si>
  <si>
    <t>3. Actividade Desenvolvida / a Desenvolver</t>
  </si>
  <si>
    <r>
      <t xml:space="preserve">2. Bens ou Serviços a Produzir </t>
    </r>
    <r>
      <rPr>
        <sz val="8"/>
        <rFont val="Arial"/>
        <family val="2"/>
      </rPr>
      <t>(identificação, qualidade, referência ao carácter inovador ou diferenciador do projecto)</t>
    </r>
  </si>
  <si>
    <t>Caracterização do Projecto</t>
  </si>
  <si>
    <r>
      <t>1. Memória descritiva do projecto, aprofundando os objectivos do investimento</t>
    </r>
    <r>
      <rPr>
        <sz val="13"/>
        <rFont val="Arial"/>
        <family val="2"/>
      </rPr>
      <t xml:space="preserve"> </t>
    </r>
  </si>
  <si>
    <t>3. Calendarização prevista para a realização do projecto</t>
  </si>
  <si>
    <t>Valor sem IVA</t>
  </si>
  <si>
    <t>4. Relação dos Bens de Equipamento e de outros investimentos previstos no Projecto:</t>
  </si>
  <si>
    <t>5. Evolução do pessoal com o projecto</t>
  </si>
  <si>
    <t>Categorias profissionais</t>
  </si>
  <si>
    <t>Observações</t>
  </si>
  <si>
    <t>Total</t>
  </si>
  <si>
    <t>6. Evolução das vendas por produtos e mercados com o projecto</t>
  </si>
  <si>
    <t>Produtos</t>
  </si>
  <si>
    <t>Vendas antes do projecto</t>
  </si>
  <si>
    <t>Mercado interno</t>
  </si>
  <si>
    <t>Exportação</t>
  </si>
  <si>
    <t>Antes</t>
  </si>
  <si>
    <t>Depois</t>
  </si>
  <si>
    <t>7. Evolução prevista na empresa, resultante do projecto</t>
  </si>
  <si>
    <t>A candidatura só é considerada completa quando forem apresentados todos os anexos correspondentes</t>
  </si>
  <si>
    <t>12.</t>
  </si>
  <si>
    <t>Os processos de candidatura devem ser entregues directamente pelos promotores ou pelos seus representantes legais, no caso de pessoas colectivas, em 5 exemplares (1 original e 4 cópias), devendo sempre que possível apresentar o formulário de candidatura em formato electrónico, nomeadamente por Email.</t>
  </si>
  <si>
    <t>As candidaturas podem ser apresentadas em qualquer das entidades abaixo indicadas</t>
  </si>
  <si>
    <t>Entidades intervenientes</t>
  </si>
  <si>
    <t>Confirmação do TOC, quanto ao compromisso de manutenção de contabilidade organizada</t>
  </si>
  <si>
    <t>e</t>
  </si>
  <si>
    <t>Vinheta</t>
  </si>
  <si>
    <t>Assinatura</t>
  </si>
  <si>
    <t>Declaração em papel timbrado da empresa, de compromisso de afectação das instalações de que dispõem aos objectivos do projecto durante o período de reembolso do empréstimo.</t>
  </si>
  <si>
    <t>(a preencher pela empresa promotora do projecto)</t>
  </si>
  <si>
    <t xml:space="preserve">Vendas : </t>
  </si>
  <si>
    <t xml:space="preserve">Activo : </t>
  </si>
  <si>
    <t xml:space="preserve">Emprego : </t>
  </si>
  <si>
    <t>No último ano &gt;</t>
  </si>
  <si>
    <t>Endereço internet : www.iapmei.pt</t>
  </si>
  <si>
    <t xml:space="preserve">Local e data : </t>
  </si>
  <si>
    <t>Descrição das instalações, equipamentos instalados e processos de trabalho.</t>
  </si>
  <si>
    <t>4. Provisões para Depreciação de Existências</t>
  </si>
  <si>
    <t>7. Provisões para Cobrança Duvidosa</t>
  </si>
  <si>
    <t>8. Depósitos Bancários / Caixa / Títulos Negociáveis</t>
  </si>
  <si>
    <t>15. Resultados Líquidos do Exercício</t>
  </si>
  <si>
    <t>6.2. Descontos de pronto pagamento obtidos</t>
  </si>
  <si>
    <t>9. Custo de Matérias Primas e Subsidiárias Consumidas</t>
  </si>
  <si>
    <t>10.5. Outros Fornecimentos e Serviços Externos</t>
  </si>
  <si>
    <t>14. Impostos</t>
  </si>
  <si>
    <t>16.2. Descontos de pronto pagamento Concedidos</t>
  </si>
  <si>
    <r>
      <t xml:space="preserve">Escritura da constituição da Empresa e Cópia do Certificado de Registo Comercial </t>
    </r>
    <r>
      <rPr>
        <sz val="8"/>
        <rFont val="Arial"/>
        <family val="2"/>
      </rPr>
      <t>(se aplicável).</t>
    </r>
  </si>
  <si>
    <r>
      <t xml:space="preserve">Declaração em papel timbrado da empresa, de compromisso de manter  contabilidade organizada de acordo com o POC e adequada ao acompanhamento do projecto, confirmada pelo TOC </t>
    </r>
    <r>
      <rPr>
        <sz val="9"/>
        <rFont val="Arial"/>
        <family val="2"/>
      </rPr>
      <t>(imprimir o modelo em anexo)</t>
    </r>
    <r>
      <rPr>
        <sz val="12"/>
        <rFont val="Arial"/>
      </rPr>
      <t>.</t>
    </r>
  </si>
  <si>
    <r>
      <t xml:space="preserve">Carta, em papel timbrado da empresa, com autorização de consulta da Central de Riscos de Crédito do Banco de Portugal  </t>
    </r>
    <r>
      <rPr>
        <sz val="10"/>
        <rFont val="Arial"/>
        <family val="2"/>
      </rPr>
      <t>(imprimir o modelo em anexo)</t>
    </r>
    <r>
      <rPr>
        <sz val="12"/>
        <rFont val="Arial"/>
        <family val="2"/>
      </rPr>
      <t>.</t>
    </r>
  </si>
  <si>
    <t>Quadro de pessoal (folha da Segurança Social do ultimo mês do ano antes do projecto.</t>
  </si>
  <si>
    <t>Manterá contabilidade organizada de acordo com o POC e adequada ao acompanhamento do projecto;</t>
  </si>
  <si>
    <t>Afectará as instalações de que dispõe aos objectivos do projecto, durante o período de reembolso do empréstimo;</t>
  </si>
  <si>
    <t>Certidões comprovativas da situação regularizada perante o Estado e a Segurança Social.</t>
  </si>
  <si>
    <t>Vendas após o projecto</t>
  </si>
  <si>
    <t>Com a atribuição do subsídio reembolsável pelo Município, incluído no financiamento
solicitado, não excede o limite de 200.000 €, durante um período de três anos a contar da data de aprovação do primeiro incentivo concedido ao abrigo da regra de minimis.</t>
  </si>
  <si>
    <t>NORGARANTE - Sociedade de Garantia Mútua, S.A.</t>
  </si>
  <si>
    <t>Endereço internet : www.norgarante.pt</t>
  </si>
  <si>
    <t>8. Plano de financiamento do investimento</t>
  </si>
  <si>
    <t>Leasing</t>
  </si>
  <si>
    <t>Outros meios de financiamento</t>
  </si>
  <si>
    <t>Fontes de financiamento</t>
  </si>
  <si>
    <t>Entrada de Capitais Próprios</t>
  </si>
  <si>
    <t>Meios libertos da  empresa</t>
  </si>
  <si>
    <t>Financiamento solicitado ao Fundo FINICIA</t>
  </si>
  <si>
    <t>Financiamento bancário adicional</t>
  </si>
  <si>
    <t xml:space="preserve">Sistema de incentivos a que se canditou ou irá candidatar : </t>
  </si>
  <si>
    <t>Entidade gestora do sistema de incentivos acima referido :</t>
  </si>
  <si>
    <t>9. Candidatura a sistemas de incentivos</t>
  </si>
  <si>
    <t>10. Referência a outras necessidades sentidas pela empresa</t>
  </si>
  <si>
    <t xml:space="preserve">Data da candidatura : </t>
  </si>
  <si>
    <t>(Data prevista no caso de ainda não se ter candidatado)</t>
  </si>
  <si>
    <t>Incentivos ao Investimento</t>
  </si>
  <si>
    <t>Incentivos ao Emprego ou outros</t>
  </si>
  <si>
    <t>Utilização de valores existentes</t>
  </si>
  <si>
    <t>Preencher no caso de a empresa identificar necessidades de apoio de outra natureza (além do financiamento), para o desenvolvimento do projecto ou o exercício da sua actividade, especificando com clareza a natureza da situação e o tipo de apoio que a empresa entende ser necessário.</t>
  </si>
  <si>
    <t>Preencher apenas no caso de a empresa candidatar este projecto a qualquer sistema de incentivos</t>
  </si>
  <si>
    <t xml:space="preserve">Email: </t>
  </si>
  <si>
    <t>Endereço internet:</t>
  </si>
  <si>
    <t xml:space="preserve">Fax: </t>
  </si>
  <si>
    <t xml:space="preserve">Telefone: </t>
  </si>
  <si>
    <t>Código Postal</t>
  </si>
  <si>
    <t>Email: ana.rosas@iapmei.pt</t>
  </si>
  <si>
    <t>Fax:</t>
  </si>
  <si>
    <t>Endereço internet :</t>
  </si>
  <si>
    <t>(a preencher pela XXX)</t>
  </si>
  <si>
    <t>Manterá na sua posse os bens financiados pelo Finicia, durante o período de reembolso do empréstimo.</t>
  </si>
  <si>
    <t>Finicia no Concelho de Penedono</t>
  </si>
  <si>
    <t>Município de Penedono</t>
  </si>
  <si>
    <t>Instituto de Apoio às Pequenas e Médias Empresas e à Inovação</t>
  </si>
  <si>
    <t>Rua de Salazares, nº 842</t>
  </si>
  <si>
    <t>42100-442 Porto</t>
  </si>
  <si>
    <t>Telefone: 22 6152080</t>
  </si>
  <si>
    <t>Fax: 226152066</t>
  </si>
  <si>
    <t>O(s) promotor(es), abaixo assinado(s), solicita(m) a concessão dos apoios previstos nas normas e condições de acesso ao Fundo Finicia do Concelho de Penedono e declara(m) ser verdadeiras todas as informações constantes do presente formulário.</t>
  </si>
  <si>
    <t>Largo da Devesa</t>
  </si>
  <si>
    <t>3630-253 Penedono</t>
  </si>
  <si>
    <t>Telefone: 254509030</t>
  </si>
  <si>
    <t>Fax: 254509039</t>
  </si>
  <si>
    <t>Endereço internet : www.cm-penedono.pt</t>
  </si>
  <si>
    <t>Parque Industrial de Coimbrões</t>
  </si>
  <si>
    <t xml:space="preserve">Entidade gestora local: AIRV - Associação Empresarial da </t>
  </si>
  <si>
    <t>Av. Dr. Adriano de Almeida</t>
  </si>
  <si>
    <t>Telefone: 254 504122</t>
  </si>
  <si>
    <t>Email : atenreiro@creditoagricola.pt</t>
  </si>
  <si>
    <t>CCAM - Caixa de Crédito Agrícola Mútuo</t>
  </si>
  <si>
    <t>Rua Conselheiro Afonso de Melo, nº 31, 3º andar, sala 301</t>
  </si>
  <si>
    <t>3510-024 Viseu</t>
  </si>
  <si>
    <t>Telefone: 232 457 301</t>
  </si>
  <si>
    <t>Fax: 232 457 319</t>
  </si>
  <si>
    <t>Email: viseu@norgarante.pt</t>
  </si>
  <si>
    <t>Contacto: Raquel Reigota Silva</t>
  </si>
  <si>
    <t>Contacto: Ana Maria Rosas</t>
  </si>
  <si>
    <t>Vale do Távora e Douro</t>
  </si>
  <si>
    <t xml:space="preserve">    NÃO       </t>
  </si>
  <si>
    <t xml:space="preserve">     Não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</si>
</sst>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#,##0\ &quot;€&quot;"/>
    <numFmt numFmtId="166" formatCode="#,##0.00\ &quot;€&quot;"/>
    <numFmt numFmtId="167" formatCode="[$-816]d\ &quot;de&quot;\ mmmm\ &quot;de&quot;\ yyyy;@"/>
    <numFmt numFmtId="168" formatCode="[$-816]d/mmm/yy;@"/>
  </numFmts>
  <fonts count="58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1"/>
      <name val="Arial"/>
    </font>
    <font>
      <b/>
      <sz val="11"/>
      <name val="Arial"/>
      <family val="2"/>
    </font>
    <font>
      <sz val="14"/>
      <name val="Comic Sans MS"/>
      <family val="4"/>
    </font>
    <font>
      <sz val="20"/>
      <name val="Comic Sans MS"/>
      <family val="4"/>
    </font>
    <font>
      <b/>
      <sz val="12"/>
      <name val="Arial"/>
      <family val="2"/>
    </font>
    <font>
      <sz val="22"/>
      <name val="Comic Sans MS"/>
      <family val="4"/>
    </font>
    <font>
      <sz val="26"/>
      <name val="Comic Sans MS"/>
      <family val="4"/>
    </font>
    <font>
      <b/>
      <sz val="13"/>
      <name val="Arial"/>
      <family val="2"/>
    </font>
    <font>
      <sz val="12"/>
      <name val="Arial"/>
      <family val="2"/>
    </font>
    <font>
      <b/>
      <sz val="14"/>
      <name val="Comic Sans MS"/>
      <family val="4"/>
    </font>
    <font>
      <b/>
      <u/>
      <sz val="13"/>
      <name val="Arial"/>
      <family val="2"/>
    </font>
    <font>
      <sz val="12"/>
      <name val="Arial"/>
    </font>
    <font>
      <sz val="11"/>
      <name val="Arial"/>
      <family val="2"/>
    </font>
    <font>
      <sz val="13"/>
      <name val="Arial"/>
      <family val="2"/>
    </font>
    <font>
      <sz val="7.5"/>
      <color indexed="56"/>
      <name val="MS Sans Serif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</font>
    <font>
      <b/>
      <sz val="8"/>
      <name val="Arial"/>
    </font>
    <font>
      <sz val="9"/>
      <name val="Arial"/>
    </font>
    <font>
      <b/>
      <sz val="9"/>
      <name val="Arial"/>
    </font>
    <font>
      <sz val="8"/>
      <name val="Comic Sans MS"/>
      <family val="4"/>
    </font>
    <font>
      <b/>
      <sz val="12"/>
      <name val="Comic Sans MS"/>
      <family val="4"/>
    </font>
    <font>
      <b/>
      <sz val="12"/>
      <name val="Arial"/>
    </font>
    <font>
      <sz val="26"/>
      <color indexed="10"/>
      <name val="Comic Sans MS"/>
      <family val="4"/>
    </font>
    <font>
      <sz val="10"/>
      <color indexed="10"/>
      <name val="Arial"/>
    </font>
    <font>
      <sz val="8"/>
      <name val="Arial"/>
      <family val="2"/>
    </font>
    <font>
      <sz val="10"/>
      <name val="Arial"/>
      <family val="2"/>
    </font>
    <font>
      <sz val="8"/>
      <color indexed="10"/>
      <name val="Arial"/>
    </font>
    <font>
      <sz val="12"/>
      <color indexed="12"/>
      <name val="Arial"/>
    </font>
    <font>
      <sz val="10"/>
      <color indexed="12"/>
      <name val="Arial"/>
    </font>
    <font>
      <sz val="11"/>
      <color indexed="12"/>
      <name val="Arial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sz val="9"/>
      <color indexed="12"/>
      <name val="Arial"/>
    </font>
    <font>
      <sz val="7"/>
      <color indexed="12"/>
      <name val="Arial"/>
    </font>
    <font>
      <b/>
      <sz val="10"/>
      <color indexed="10"/>
      <name val="Arial"/>
      <family val="2"/>
    </font>
    <font>
      <sz val="10"/>
      <color indexed="8"/>
      <name val="Arial"/>
    </font>
    <font>
      <b/>
      <sz val="11"/>
      <color indexed="8"/>
      <name val="Arial"/>
      <family val="2"/>
    </font>
    <font>
      <sz val="12"/>
      <color indexed="8"/>
      <name val="Arial"/>
    </font>
    <font>
      <b/>
      <sz val="12"/>
      <color indexed="8"/>
      <name val="Arial"/>
    </font>
    <font>
      <sz val="12"/>
      <color indexed="8"/>
      <name val="Arial"/>
      <family val="2"/>
    </font>
    <font>
      <b/>
      <sz val="14"/>
      <color indexed="8"/>
      <name val="Comic Sans MS"/>
      <family val="4"/>
    </font>
    <font>
      <b/>
      <sz val="9"/>
      <color indexed="10"/>
      <name val="Arial"/>
      <family val="2"/>
    </font>
    <font>
      <b/>
      <sz val="9"/>
      <color indexed="10"/>
      <name val="Arial"/>
    </font>
    <font>
      <sz val="8"/>
      <color indexed="12"/>
      <name val="Arial"/>
    </font>
    <font>
      <b/>
      <sz val="9"/>
      <color indexed="8"/>
      <name val="Arial"/>
      <family val="2"/>
    </font>
    <font>
      <b/>
      <sz val="8"/>
      <color indexed="10"/>
      <name val="Arial"/>
      <family val="2"/>
    </font>
    <font>
      <sz val="8"/>
      <color indexed="81"/>
      <name val="Tahoma"/>
      <family val="2"/>
    </font>
    <font>
      <sz val="8"/>
      <color rgb="FFFF6600"/>
      <name val="Frutiger 57Cn"/>
    </font>
    <font>
      <sz val="4"/>
      <name val="Arial"/>
      <family val="2"/>
    </font>
    <font>
      <sz val="7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6">
    <xf numFmtId="0" fontId="0" fillId="0" borderId="0" xfId="0"/>
    <xf numFmtId="0" fontId="10" fillId="2" borderId="0" xfId="0" applyFont="1" applyFill="1" applyAlignment="1">
      <alignment vertical="center" wrapText="1"/>
    </xf>
    <xf numFmtId="0" fontId="0" fillId="2" borderId="0" xfId="0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0" fillId="2" borderId="1" xfId="0" applyFill="1" applyBorder="1"/>
    <xf numFmtId="0" fontId="0" fillId="2" borderId="0" xfId="0" applyFill="1" applyBorder="1"/>
    <xf numFmtId="0" fontId="8" fillId="2" borderId="0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Alignment="1"/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4" fillId="2" borderId="0" xfId="0" applyFont="1" applyFill="1" applyBorder="1"/>
    <xf numFmtId="0" fontId="0" fillId="2" borderId="0" xfId="0" applyFill="1" applyProtection="1"/>
    <xf numFmtId="0" fontId="0" fillId="2" borderId="0" xfId="0" applyFill="1" applyBorder="1" applyAlignment="1" applyProtection="1">
      <alignment horizontal="justify" vertical="center" wrapText="1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3" borderId="0" xfId="0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10" fillId="3" borderId="0" xfId="0" applyFont="1" applyFill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0" fillId="3" borderId="6" xfId="0" applyFill="1" applyBorder="1" applyAlignment="1" applyProtection="1">
      <alignment vertical="center"/>
    </xf>
    <xf numFmtId="0" fontId="0" fillId="3" borderId="7" xfId="0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 textRotation="90" wrapText="1"/>
    </xf>
    <xf numFmtId="0" fontId="0" fillId="3" borderId="1" xfId="0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0" fillId="3" borderId="2" xfId="0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horizontal="center" vertical="center"/>
    </xf>
    <xf numFmtId="49" fontId="15" fillId="3" borderId="0" xfId="0" applyNumberFormat="1" applyFont="1" applyFill="1" applyBorder="1" applyAlignment="1" applyProtection="1">
      <alignment vertical="center"/>
    </xf>
    <xf numFmtId="0" fontId="0" fillId="3" borderId="0" xfId="0" applyNumberFormat="1" applyFill="1" applyBorder="1" applyAlignment="1" applyProtection="1">
      <alignment vertical="center"/>
    </xf>
    <xf numFmtId="0" fontId="0" fillId="3" borderId="3" xfId="0" applyFill="1" applyBorder="1" applyAlignment="1" applyProtection="1">
      <alignment vertical="center"/>
    </xf>
    <xf numFmtId="0" fontId="0" fillId="3" borderId="4" xfId="0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</xf>
    <xf numFmtId="0" fontId="9" fillId="2" borderId="7" xfId="0" applyFont="1" applyFill="1" applyBorder="1" applyAlignment="1" applyProtection="1">
      <alignment horizontal="center" vertical="center" textRotation="90" wrapText="1"/>
    </xf>
    <xf numFmtId="0" fontId="9" fillId="2" borderId="0" xfId="0" applyFont="1" applyFill="1" applyBorder="1" applyAlignment="1" applyProtection="1">
      <alignment horizontal="center" vertical="center" textRotation="90" wrapText="1"/>
    </xf>
    <xf numFmtId="0" fontId="8" fillId="3" borderId="7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right" vertical="center"/>
    </xf>
    <xf numFmtId="0" fontId="12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49" fontId="12" fillId="2" borderId="0" xfId="0" applyNumberFormat="1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1" fontId="12" fillId="2" borderId="0" xfId="0" applyNumberFormat="1" applyFont="1" applyFill="1" applyBorder="1" applyAlignment="1" applyProtection="1">
      <alignment horizontal="left" vertical="center"/>
    </xf>
    <xf numFmtId="49" fontId="12" fillId="2" borderId="0" xfId="0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>
      <alignment horizontal="right"/>
    </xf>
    <xf numFmtId="10" fontId="0" fillId="2" borderId="0" xfId="1" applyNumberFormat="1" applyFont="1" applyFill="1" applyBorder="1" applyAlignment="1"/>
    <xf numFmtId="0" fontId="25" fillId="2" borderId="0" xfId="0" applyFont="1" applyFill="1"/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11" fillId="2" borderId="0" xfId="0" applyFont="1" applyFill="1" applyBorder="1" applyProtection="1"/>
    <xf numFmtId="0" fontId="3" fillId="2" borderId="0" xfId="0" applyFont="1" applyFill="1" applyBorder="1" applyProtection="1"/>
    <xf numFmtId="0" fontId="0" fillId="2" borderId="0" xfId="0" applyFill="1" applyBorder="1" applyAlignment="1" applyProtection="1">
      <alignment horizontal="center"/>
    </xf>
    <xf numFmtId="0" fontId="11" fillId="2" borderId="0" xfId="0" applyFont="1" applyFill="1" applyBorder="1" applyAlignment="1" applyProtection="1"/>
    <xf numFmtId="0" fontId="32" fillId="2" borderId="0" xfId="0" applyFont="1" applyFill="1" applyBorder="1" applyProtection="1"/>
    <xf numFmtId="0" fontId="33" fillId="4" borderId="9" xfId="0" applyFont="1" applyFill="1" applyBorder="1" applyAlignment="1" applyProtection="1">
      <alignment horizontal="center" vertical="center" wrapText="1"/>
    </xf>
    <xf numFmtId="0" fontId="33" fillId="4" borderId="10" xfId="0" applyFont="1" applyFill="1" applyBorder="1" applyAlignment="1" applyProtection="1">
      <alignment horizontal="center" vertical="center" wrapText="1"/>
    </xf>
    <xf numFmtId="0" fontId="33" fillId="4" borderId="11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5" borderId="13" xfId="0" applyFont="1" applyFill="1" applyBorder="1" applyAlignment="1">
      <alignment horizontal="center" vertical="center"/>
    </xf>
    <xf numFmtId="166" fontId="2" fillId="6" borderId="12" xfId="0" applyNumberFormat="1" applyFont="1" applyFill="1" applyBorder="1" applyAlignment="1">
      <alignment vertical="center"/>
    </xf>
    <xf numFmtId="166" fontId="2" fillId="6" borderId="13" xfId="0" applyNumberFormat="1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6" borderId="14" xfId="0" applyFont="1" applyFill="1" applyBorder="1" applyAlignment="1">
      <alignment horizontal="center" vertical="center"/>
    </xf>
    <xf numFmtId="0" fontId="23" fillId="6" borderId="15" xfId="0" applyFont="1" applyFill="1" applyBorder="1" applyAlignment="1">
      <alignment horizontal="center" vertical="center"/>
    </xf>
    <xf numFmtId="49" fontId="23" fillId="6" borderId="16" xfId="0" applyNumberFormat="1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166" fontId="3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166" fontId="2" fillId="6" borderId="16" xfId="0" applyNumberFormat="1" applyFont="1" applyFill="1" applyBorder="1" applyAlignment="1">
      <alignment vertical="center"/>
    </xf>
    <xf numFmtId="0" fontId="24" fillId="0" borderId="17" xfId="0" applyFont="1" applyBorder="1" applyAlignment="1">
      <alignment horizontal="center" vertical="center"/>
    </xf>
    <xf numFmtId="49" fontId="23" fillId="6" borderId="17" xfId="0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/>
    </xf>
    <xf numFmtId="0" fontId="25" fillId="2" borderId="13" xfId="0" applyFont="1" applyFill="1" applyBorder="1" applyAlignment="1">
      <alignment vertical="center"/>
    </xf>
    <xf numFmtId="0" fontId="23" fillId="6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15" fillId="2" borderId="0" xfId="0" applyFont="1" applyFill="1" applyBorder="1" applyAlignment="1" applyProtection="1">
      <alignment horizontal="left" vertical="center"/>
    </xf>
    <xf numFmtId="0" fontId="27" fillId="3" borderId="0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right" vertical="center"/>
    </xf>
    <xf numFmtId="0" fontId="32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0" fontId="39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10" fontId="33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/>
    <xf numFmtId="0" fontId="10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/>
    <xf numFmtId="0" fontId="15" fillId="2" borderId="0" xfId="0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/>
    <xf numFmtId="0" fontId="12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Protection="1"/>
    <xf numFmtId="0" fontId="0" fillId="2" borderId="4" xfId="0" applyFill="1" applyBorder="1" applyProtection="1"/>
    <xf numFmtId="0" fontId="15" fillId="2" borderId="0" xfId="0" applyFont="1" applyFill="1" applyBorder="1" applyProtection="1"/>
    <xf numFmtId="0" fontId="15" fillId="2" borderId="0" xfId="0" applyNumberFormat="1" applyFont="1" applyFill="1" applyBorder="1" applyProtection="1"/>
    <xf numFmtId="0" fontId="0" fillId="2" borderId="2" xfId="0" applyFill="1" applyBorder="1" applyProtection="1"/>
    <xf numFmtId="0" fontId="8" fillId="2" borderId="1" xfId="0" applyFont="1" applyFill="1" applyBorder="1" applyProtection="1"/>
    <xf numFmtId="14" fontId="25" fillId="2" borderId="0" xfId="0" applyNumberFormat="1" applyFont="1" applyFill="1" applyBorder="1" applyProtection="1"/>
    <xf numFmtId="164" fontId="15" fillId="2" borderId="0" xfId="0" applyNumberFormat="1" applyFont="1" applyFill="1" applyBorder="1" applyAlignment="1" applyProtection="1"/>
    <xf numFmtId="167" fontId="4" fillId="2" borderId="2" xfId="0" applyNumberFormat="1" applyFont="1" applyFill="1" applyBorder="1" applyAlignment="1" applyProtection="1"/>
    <xf numFmtId="0" fontId="0" fillId="2" borderId="3" xfId="0" applyFill="1" applyBorder="1" applyProtection="1"/>
    <xf numFmtId="0" fontId="0" fillId="2" borderId="5" xfId="0" applyFill="1" applyBorder="1" applyProtection="1"/>
    <xf numFmtId="0" fontId="0" fillId="2" borderId="0" xfId="0" applyFill="1" applyAlignment="1" applyProtection="1"/>
    <xf numFmtId="0" fontId="0" fillId="2" borderId="6" xfId="0" applyFill="1" applyBorder="1" applyProtection="1"/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/>
    </xf>
    <xf numFmtId="0" fontId="0" fillId="2" borderId="12" xfId="0" applyFill="1" applyBorder="1" applyAlignment="1" applyProtection="1">
      <alignment vertical="center"/>
    </xf>
    <xf numFmtId="0" fontId="0" fillId="2" borderId="20" xfId="0" applyFill="1" applyBorder="1" applyAlignment="1" applyProtection="1">
      <alignment vertical="center"/>
    </xf>
    <xf numFmtId="0" fontId="0" fillId="2" borderId="21" xfId="0" applyFill="1" applyBorder="1" applyAlignment="1" applyProtection="1">
      <alignment vertical="center"/>
    </xf>
    <xf numFmtId="0" fontId="0" fillId="2" borderId="22" xfId="0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1" fillId="2" borderId="25" xfId="0" applyFont="1" applyFill="1" applyBorder="1" applyAlignment="1" applyProtection="1">
      <alignment vertical="center"/>
      <protection locked="0"/>
    </xf>
    <xf numFmtId="166" fontId="33" fillId="2" borderId="14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26" xfId="0" applyFont="1" applyFill="1" applyBorder="1" applyAlignment="1" applyProtection="1">
      <alignment vertical="center"/>
      <protection locked="0"/>
    </xf>
    <xf numFmtId="166" fontId="33" fillId="2" borderId="27" xfId="0" applyNumberFormat="1" applyFont="1" applyFill="1" applyBorder="1" applyAlignment="1" applyProtection="1">
      <alignment vertical="center"/>
      <protection locked="0"/>
    </xf>
    <xf numFmtId="0" fontId="1" fillId="2" borderId="27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166" fontId="33" fillId="2" borderId="15" xfId="0" applyNumberFormat="1" applyFont="1" applyFill="1" applyBorder="1" applyAlignment="1" applyProtection="1">
      <alignment vertical="center"/>
      <protection locked="0"/>
    </xf>
    <xf numFmtId="0" fontId="1" fillId="2" borderId="15" xfId="0" applyFont="1" applyFill="1" applyBorder="1" applyAlignment="1" applyProtection="1">
      <alignment vertical="center"/>
      <protection locked="0"/>
    </xf>
    <xf numFmtId="0" fontId="8" fillId="2" borderId="12" xfId="0" applyFont="1" applyFill="1" applyBorder="1" applyAlignment="1" applyProtection="1">
      <alignment vertical="center"/>
    </xf>
    <xf numFmtId="0" fontId="16" fillId="2" borderId="13" xfId="0" applyFont="1" applyFill="1" applyBorder="1" applyAlignment="1" applyProtection="1">
      <alignment horizontal="center" vertical="center"/>
    </xf>
    <xf numFmtId="166" fontId="33" fillId="2" borderId="16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0" fontId="0" fillId="2" borderId="15" xfId="0" applyFill="1" applyBorder="1" applyAlignment="1" applyProtection="1">
      <alignment vertical="center"/>
    </xf>
    <xf numFmtId="0" fontId="0" fillId="2" borderId="17" xfId="0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36" fillId="2" borderId="29" xfId="0" applyFont="1" applyFill="1" applyBorder="1" applyAlignment="1" applyProtection="1">
      <alignment vertical="center"/>
      <protection locked="0"/>
    </xf>
    <xf numFmtId="0" fontId="36" fillId="2" borderId="26" xfId="0" applyFont="1" applyFill="1" applyBorder="1" applyAlignment="1" applyProtection="1">
      <alignment vertical="center"/>
      <protection locked="0"/>
    </xf>
    <xf numFmtId="0" fontId="36" fillId="2" borderId="30" xfId="0" applyFont="1" applyFill="1" applyBorder="1" applyAlignment="1" applyProtection="1">
      <alignment vertical="center"/>
      <protection locked="0"/>
    </xf>
    <xf numFmtId="0" fontId="25" fillId="2" borderId="31" xfId="0" applyFont="1" applyFill="1" applyBorder="1" applyAlignment="1" applyProtection="1">
      <alignment horizontal="center" vertical="center"/>
    </xf>
    <xf numFmtId="0" fontId="25" fillId="2" borderId="32" xfId="0" applyFont="1" applyFill="1" applyBorder="1" applyAlignment="1" applyProtection="1">
      <alignment horizontal="center" vertical="center"/>
    </xf>
    <xf numFmtId="1" fontId="36" fillId="2" borderId="33" xfId="0" applyNumberFormat="1" applyFont="1" applyFill="1" applyBorder="1" applyAlignment="1" applyProtection="1">
      <alignment vertical="center"/>
      <protection locked="0"/>
    </xf>
    <xf numFmtId="1" fontId="36" fillId="2" borderId="34" xfId="0" applyNumberFormat="1" applyFont="1" applyFill="1" applyBorder="1" applyAlignment="1" applyProtection="1">
      <alignment vertical="center"/>
      <protection locked="0"/>
    </xf>
    <xf numFmtId="1" fontId="36" fillId="2" borderId="35" xfId="0" applyNumberFormat="1" applyFont="1" applyFill="1" applyBorder="1" applyAlignment="1" applyProtection="1">
      <alignment vertical="center"/>
      <protection locked="0"/>
    </xf>
    <xf numFmtId="1" fontId="36" fillId="2" borderId="36" xfId="0" applyNumberFormat="1" applyFont="1" applyFill="1" applyBorder="1" applyAlignment="1" applyProtection="1">
      <alignment vertical="center"/>
      <protection locked="0"/>
    </xf>
    <xf numFmtId="1" fontId="36" fillId="2" borderId="37" xfId="0" applyNumberFormat="1" applyFont="1" applyFill="1" applyBorder="1" applyAlignment="1" applyProtection="1">
      <alignment vertical="center"/>
      <protection locked="0"/>
    </xf>
    <xf numFmtId="1" fontId="36" fillId="2" borderId="38" xfId="0" applyNumberFormat="1" applyFon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</xf>
    <xf numFmtId="1" fontId="0" fillId="2" borderId="32" xfId="0" applyNumberForma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165" fontId="40" fillId="2" borderId="33" xfId="0" applyNumberFormat="1" applyFont="1" applyFill="1" applyBorder="1" applyAlignment="1" applyProtection="1">
      <alignment vertical="center"/>
      <protection locked="0"/>
    </xf>
    <xf numFmtId="165" fontId="40" fillId="2" borderId="34" xfId="0" applyNumberFormat="1" applyFont="1" applyFill="1" applyBorder="1" applyAlignment="1" applyProtection="1">
      <alignment vertical="center"/>
      <protection locked="0"/>
    </xf>
    <xf numFmtId="165" fontId="40" fillId="2" borderId="39" xfId="0" applyNumberFormat="1" applyFont="1" applyFill="1" applyBorder="1" applyAlignment="1" applyProtection="1">
      <alignment vertical="center"/>
      <protection locked="0"/>
    </xf>
    <xf numFmtId="165" fontId="40" fillId="2" borderId="35" xfId="0" applyNumberFormat="1" applyFont="1" applyFill="1" applyBorder="1" applyAlignment="1" applyProtection="1">
      <alignment vertical="center"/>
      <protection locked="0"/>
    </xf>
    <xf numFmtId="165" fontId="40" fillId="2" borderId="36" xfId="0" applyNumberFormat="1" applyFont="1" applyFill="1" applyBorder="1" applyAlignment="1" applyProtection="1">
      <alignment vertical="center"/>
      <protection locked="0"/>
    </xf>
    <xf numFmtId="165" fontId="40" fillId="2" borderId="40" xfId="0" applyNumberFormat="1" applyFont="1" applyFill="1" applyBorder="1" applyAlignment="1" applyProtection="1">
      <alignment vertical="center"/>
      <protection locked="0"/>
    </xf>
    <xf numFmtId="165" fontId="40" fillId="2" borderId="37" xfId="0" applyNumberFormat="1" applyFont="1" applyFill="1" applyBorder="1" applyAlignment="1" applyProtection="1">
      <alignment vertical="center"/>
      <protection locked="0"/>
    </xf>
    <xf numFmtId="165" fontId="40" fillId="2" borderId="38" xfId="0" applyNumberFormat="1" applyFont="1" applyFill="1" applyBorder="1" applyAlignment="1" applyProtection="1">
      <alignment vertical="center"/>
      <protection locked="0"/>
    </xf>
    <xf numFmtId="165" fontId="40" fillId="2" borderId="41" xfId="0" applyNumberFormat="1" applyFont="1" applyFill="1" applyBorder="1" applyAlignment="1" applyProtection="1">
      <alignment vertical="center"/>
      <protection locked="0"/>
    </xf>
    <xf numFmtId="165" fontId="25" fillId="2" borderId="31" xfId="0" applyNumberFormat="1" applyFont="1" applyFill="1" applyBorder="1" applyAlignment="1" applyProtection="1">
      <alignment vertical="center"/>
    </xf>
    <xf numFmtId="165" fontId="25" fillId="2" borderId="32" xfId="0" applyNumberFormat="1" applyFont="1" applyFill="1" applyBorder="1" applyAlignment="1" applyProtection="1">
      <alignment vertical="center"/>
    </xf>
    <xf numFmtId="165" fontId="25" fillId="2" borderId="42" xfId="0" applyNumberFormat="1" applyFont="1" applyFill="1" applyBorder="1" applyAlignment="1" applyProtection="1">
      <alignment vertical="center"/>
    </xf>
    <xf numFmtId="0" fontId="41" fillId="2" borderId="34" xfId="0" applyFont="1" applyFill="1" applyBorder="1" applyAlignment="1" applyProtection="1">
      <alignment vertical="center" wrapText="1"/>
      <protection locked="0"/>
    </xf>
    <xf numFmtId="0" fontId="41" fillId="2" borderId="36" xfId="0" applyFont="1" applyFill="1" applyBorder="1" applyAlignment="1" applyProtection="1">
      <alignment vertical="center" wrapText="1"/>
      <protection locked="0"/>
    </xf>
    <xf numFmtId="0" fontId="41" fillId="2" borderId="38" xfId="0" applyFont="1" applyFill="1" applyBorder="1" applyAlignment="1" applyProtection="1">
      <alignment vertical="center" wrapText="1"/>
      <protection locked="0"/>
    </xf>
    <xf numFmtId="0" fontId="23" fillId="2" borderId="16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/>
    <xf numFmtId="0" fontId="5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horizontal="center"/>
    </xf>
    <xf numFmtId="0" fontId="43" fillId="2" borderId="0" xfId="0" applyFont="1" applyFill="1" applyProtection="1"/>
    <xf numFmtId="0" fontId="44" fillId="2" borderId="0" xfId="0" applyFont="1" applyFill="1" applyAlignment="1" applyProtection="1">
      <alignment vertical="top"/>
    </xf>
    <xf numFmtId="0" fontId="45" fillId="2" borderId="0" xfId="0" applyFont="1" applyFill="1" applyAlignment="1" applyProtection="1">
      <alignment horizontal="justify" vertical="justify" wrapText="1"/>
    </xf>
    <xf numFmtId="0" fontId="39" fillId="2" borderId="0" xfId="0" applyFont="1" applyFill="1" applyAlignment="1" applyProtection="1">
      <alignment horizontal="justify" vertical="justify" wrapText="1"/>
    </xf>
    <xf numFmtId="0" fontId="48" fillId="2" borderId="0" xfId="0" applyFont="1" applyFill="1" applyAlignment="1" applyProtection="1">
      <alignment horizontal="center"/>
    </xf>
    <xf numFmtId="0" fontId="45" fillId="2" borderId="0" xfId="0" applyFont="1" applyFill="1" applyAlignment="1" applyProtection="1">
      <alignment horizontal="center" vertical="top" wrapText="1"/>
    </xf>
    <xf numFmtId="0" fontId="47" fillId="2" borderId="0" xfId="0" applyFont="1" applyFill="1" applyAlignment="1" applyProtection="1">
      <alignment horizontal="center" vertical="top" wrapText="1"/>
    </xf>
    <xf numFmtId="0" fontId="15" fillId="2" borderId="0" xfId="0" applyFont="1" applyFill="1" applyBorder="1"/>
    <xf numFmtId="49" fontId="38" fillId="2" borderId="43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49" fontId="15" fillId="2" borderId="0" xfId="0" applyNumberFormat="1" applyFont="1" applyFill="1" applyBorder="1" applyAlignment="1">
      <alignment horizontal="left"/>
    </xf>
    <xf numFmtId="0" fontId="0" fillId="2" borderId="44" xfId="0" applyFill="1" applyBorder="1" applyAlignment="1"/>
    <xf numFmtId="0" fontId="0" fillId="2" borderId="44" xfId="0" applyFill="1" applyBorder="1"/>
    <xf numFmtId="0" fontId="0" fillId="2" borderId="44" xfId="0" applyFill="1" applyBorder="1" applyAlignment="1">
      <alignment horizontal="center"/>
    </xf>
    <xf numFmtId="0" fontId="13" fillId="2" borderId="0" xfId="0" applyFont="1" applyFill="1" applyAlignment="1" applyProtection="1"/>
    <xf numFmtId="0" fontId="8" fillId="2" borderId="0" xfId="0" applyFont="1" applyFill="1" applyProtection="1"/>
    <xf numFmtId="0" fontId="15" fillId="2" borderId="0" xfId="0" applyFont="1" applyFill="1" applyProtection="1"/>
    <xf numFmtId="0" fontId="18" fillId="2" borderId="0" xfId="0" applyFont="1" applyFill="1" applyAlignment="1" applyProtection="1">
      <alignment horizontal="center"/>
    </xf>
    <xf numFmtId="0" fontId="0" fillId="2" borderId="0" xfId="0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6" fillId="2" borderId="0" xfId="0" applyFont="1" applyFill="1"/>
    <xf numFmtId="0" fontId="16" fillId="3" borderId="0" xfId="0" applyFont="1" applyFill="1" applyAlignment="1" applyProtection="1">
      <alignment horizontal="right" vertical="center"/>
    </xf>
    <xf numFmtId="0" fontId="15" fillId="2" borderId="0" xfId="0" applyFont="1" applyFill="1" applyBorder="1" applyAlignment="1" applyProtection="1">
      <alignment horizontal="right"/>
    </xf>
    <xf numFmtId="1" fontId="38" fillId="2" borderId="44" xfId="0" applyNumberFormat="1" applyFont="1" applyFill="1" applyBorder="1" applyAlignment="1" applyProtection="1">
      <alignment horizontal="center" vertical="center"/>
      <protection locked="0"/>
    </xf>
    <xf numFmtId="0" fontId="37" fillId="2" borderId="44" xfId="0" applyFont="1" applyFill="1" applyBorder="1" applyAlignment="1" applyProtection="1">
      <alignment horizontal="left"/>
      <protection locked="0"/>
    </xf>
    <xf numFmtId="166" fontId="2" fillId="0" borderId="6" xfId="0" applyNumberFormat="1" applyFont="1" applyBorder="1" applyAlignment="1" applyProtection="1">
      <alignment vertical="center"/>
    </xf>
    <xf numFmtId="166" fontId="2" fillId="0" borderId="17" xfId="0" applyNumberFormat="1" applyFont="1" applyBorder="1" applyAlignment="1" applyProtection="1">
      <alignment vertical="center"/>
    </xf>
    <xf numFmtId="166" fontId="2" fillId="0" borderId="8" xfId="0" applyNumberFormat="1" applyFont="1" applyBorder="1" applyAlignment="1" applyProtection="1">
      <alignment vertical="center"/>
    </xf>
    <xf numFmtId="0" fontId="50" fillId="0" borderId="0" xfId="0" applyFont="1" applyAlignment="1">
      <alignment horizontal="right" vertical="center"/>
    </xf>
    <xf numFmtId="166" fontId="51" fillId="0" borderId="17" xfId="0" applyNumberFormat="1" applyFont="1" applyBorder="1" applyAlignment="1" applyProtection="1">
      <alignment vertical="center"/>
      <protection locked="0"/>
    </xf>
    <xf numFmtId="166" fontId="51" fillId="0" borderId="8" xfId="0" applyNumberFormat="1" applyFont="1" applyBorder="1" applyAlignment="1" applyProtection="1">
      <alignment vertical="center"/>
      <protection locked="0"/>
    </xf>
    <xf numFmtId="166" fontId="51" fillId="0" borderId="27" xfId="0" applyNumberFormat="1" applyFont="1" applyBorder="1" applyAlignment="1" applyProtection="1">
      <alignment vertical="center"/>
      <protection locked="0"/>
    </xf>
    <xf numFmtId="166" fontId="51" fillId="0" borderId="26" xfId="0" applyNumberFormat="1" applyFont="1" applyBorder="1" applyAlignment="1" applyProtection="1">
      <alignment vertical="center"/>
      <protection locked="0"/>
    </xf>
    <xf numFmtId="166" fontId="51" fillId="0" borderId="15" xfId="0" applyNumberFormat="1" applyFont="1" applyBorder="1" applyAlignment="1" applyProtection="1">
      <alignment vertical="center"/>
      <protection locked="0"/>
    </xf>
    <xf numFmtId="166" fontId="51" fillId="0" borderId="5" xfId="0" applyNumberFormat="1" applyFont="1" applyBorder="1" applyAlignment="1" applyProtection="1">
      <alignment vertical="center"/>
      <protection locked="0"/>
    </xf>
    <xf numFmtId="166" fontId="51" fillId="0" borderId="1" xfId="0" applyNumberFormat="1" applyFont="1" applyBorder="1" applyAlignment="1" applyProtection="1">
      <alignment vertical="center"/>
      <protection locked="0"/>
    </xf>
    <xf numFmtId="166" fontId="51" fillId="0" borderId="14" xfId="0" applyNumberFormat="1" applyFont="1" applyBorder="1" applyAlignment="1" applyProtection="1">
      <alignment vertical="center"/>
      <protection locked="0"/>
    </xf>
    <xf numFmtId="166" fontId="51" fillId="0" borderId="2" xfId="0" applyNumberFormat="1" applyFont="1" applyBorder="1" applyAlignment="1" applyProtection="1">
      <alignment vertical="center"/>
      <protection locked="0"/>
    </xf>
    <xf numFmtId="166" fontId="51" fillId="0" borderId="21" xfId="0" applyNumberFormat="1" applyFont="1" applyBorder="1" applyAlignment="1" applyProtection="1">
      <alignment vertical="center"/>
      <protection locked="0"/>
    </xf>
    <xf numFmtId="166" fontId="51" fillId="0" borderId="3" xfId="0" applyNumberFormat="1" applyFont="1" applyBorder="1" applyAlignment="1" applyProtection="1">
      <alignment vertical="center"/>
      <protection locked="0"/>
    </xf>
    <xf numFmtId="166" fontId="51" fillId="0" borderId="6" xfId="0" applyNumberFormat="1" applyFont="1" applyBorder="1" applyAlignment="1" applyProtection="1">
      <alignment vertical="center"/>
      <protection locked="0"/>
    </xf>
    <xf numFmtId="166" fontId="51" fillId="0" borderId="12" xfId="0" applyNumberFormat="1" applyFont="1" applyBorder="1" applyAlignment="1" applyProtection="1">
      <alignment vertical="center"/>
      <protection locked="0"/>
    </xf>
    <xf numFmtId="166" fontId="51" fillId="0" borderId="16" xfId="0" applyNumberFormat="1" applyFont="1" applyBorder="1" applyAlignment="1" applyProtection="1">
      <alignment vertical="center"/>
      <protection locked="0"/>
    </xf>
    <xf numFmtId="166" fontId="51" fillId="0" borderId="13" xfId="0" applyNumberFormat="1" applyFont="1" applyBorder="1" applyAlignment="1" applyProtection="1">
      <alignment vertical="center"/>
      <protection locked="0"/>
    </xf>
    <xf numFmtId="166" fontId="51" fillId="0" borderId="45" xfId="0" applyNumberFormat="1" applyFont="1" applyBorder="1" applyAlignment="1" applyProtection="1">
      <alignment vertical="center"/>
      <protection locked="0"/>
    </xf>
    <xf numFmtId="166" fontId="51" fillId="0" borderId="46" xfId="0" applyNumberFormat="1" applyFont="1" applyBorder="1" applyAlignment="1" applyProtection="1">
      <alignment vertical="center"/>
      <protection locked="0"/>
    </xf>
    <xf numFmtId="166" fontId="51" fillId="0" borderId="47" xfId="0" applyNumberFormat="1" applyFont="1" applyBorder="1" applyAlignment="1" applyProtection="1">
      <alignment vertical="center"/>
      <protection locked="0"/>
    </xf>
    <xf numFmtId="167" fontId="4" fillId="2" borderId="0" xfId="0" applyNumberFormat="1" applyFont="1" applyFill="1" applyBorder="1" applyAlignment="1" applyProtection="1">
      <alignment horizontal="center"/>
    </xf>
    <xf numFmtId="1" fontId="35" fillId="2" borderId="44" xfId="0" applyNumberFormat="1" applyFont="1" applyFill="1" applyBorder="1" applyAlignment="1" applyProtection="1">
      <alignment horizontal="center"/>
      <protection locked="0"/>
    </xf>
    <xf numFmtId="0" fontId="45" fillId="2" borderId="0" xfId="0" applyFont="1" applyFill="1" applyProtection="1"/>
    <xf numFmtId="0" fontId="5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5" fillId="3" borderId="0" xfId="0" applyFont="1" applyFill="1" applyBorder="1" applyAlignment="1" applyProtection="1">
      <alignment vertical="center"/>
    </xf>
    <xf numFmtId="0" fontId="35" fillId="3" borderId="0" xfId="0" applyFont="1" applyFill="1" applyBorder="1" applyAlignment="1" applyProtection="1">
      <alignment horizontal="left" vertical="center"/>
    </xf>
    <xf numFmtId="0" fontId="32" fillId="0" borderId="4" xfId="0" applyFont="1" applyBorder="1" applyAlignment="1">
      <alignment horizontal="right" vertical="center"/>
    </xf>
    <xf numFmtId="0" fontId="28" fillId="3" borderId="0" xfId="0" applyFont="1" applyFill="1" applyBorder="1" applyAlignment="1" applyProtection="1">
      <alignment vertical="center"/>
    </xf>
    <xf numFmtId="0" fontId="43" fillId="2" borderId="29" xfId="0" applyFont="1" applyFill="1" applyBorder="1" applyAlignment="1" applyProtection="1">
      <alignment vertical="center"/>
    </xf>
    <xf numFmtId="0" fontId="43" fillId="2" borderId="26" xfId="0" applyFont="1" applyFill="1" applyBorder="1" applyAlignment="1" applyProtection="1">
      <alignment vertical="center"/>
    </xf>
    <xf numFmtId="0" fontId="43" fillId="2" borderId="2" xfId="0" applyFont="1" applyFill="1" applyBorder="1" applyAlignment="1" applyProtection="1">
      <alignment vertical="center"/>
    </xf>
    <xf numFmtId="0" fontId="25" fillId="2" borderId="31" xfId="0" applyFont="1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vertical="center"/>
    </xf>
    <xf numFmtId="0" fontId="43" fillId="2" borderId="49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 wrapText="1"/>
    </xf>
    <xf numFmtId="0" fontId="0" fillId="2" borderId="50" xfId="0" applyFill="1" applyBorder="1" applyAlignment="1" applyProtection="1">
      <alignment vertical="center"/>
    </xf>
    <xf numFmtId="0" fontId="0" fillId="2" borderId="51" xfId="0" applyFill="1" applyBorder="1" applyAlignment="1" applyProtection="1">
      <alignment horizontal="center" vertical="center"/>
    </xf>
    <xf numFmtId="166" fontId="36" fillId="2" borderId="33" xfId="0" applyNumberFormat="1" applyFont="1" applyFill="1" applyBorder="1" applyAlignment="1" applyProtection="1">
      <alignment vertical="center"/>
      <protection locked="0"/>
    </xf>
    <xf numFmtId="166" fontId="36" fillId="2" borderId="34" xfId="0" applyNumberFormat="1" applyFont="1" applyFill="1" applyBorder="1" applyAlignment="1" applyProtection="1">
      <alignment vertical="center"/>
      <protection locked="0"/>
    </xf>
    <xf numFmtId="166" fontId="36" fillId="2" borderId="28" xfId="0" applyNumberFormat="1" applyFont="1" applyFill="1" applyBorder="1" applyAlignment="1" applyProtection="1">
      <alignment vertical="center"/>
      <protection locked="0"/>
    </xf>
    <xf numFmtId="166" fontId="36" fillId="2" borderId="24" xfId="0" applyNumberFormat="1" applyFont="1" applyFill="1" applyBorder="1" applyAlignment="1" applyProtection="1">
      <alignment vertical="center"/>
      <protection locked="0"/>
    </xf>
    <xf numFmtId="166" fontId="36" fillId="2" borderId="35" xfId="0" applyNumberFormat="1" applyFont="1" applyFill="1" applyBorder="1" applyAlignment="1" applyProtection="1">
      <alignment vertical="center"/>
      <protection locked="0"/>
    </xf>
    <xf numFmtId="166" fontId="36" fillId="2" borderId="36" xfId="0" applyNumberFormat="1" applyFont="1" applyFill="1" applyBorder="1" applyAlignment="1" applyProtection="1">
      <alignment vertical="center"/>
      <protection locked="0"/>
    </xf>
    <xf numFmtId="166" fontId="36" fillId="2" borderId="0" xfId="0" applyNumberFormat="1" applyFont="1" applyFill="1" applyBorder="1" applyAlignment="1" applyProtection="1">
      <alignment vertical="center"/>
      <protection locked="0"/>
    </xf>
    <xf numFmtId="166" fontId="36" fillId="2" borderId="52" xfId="0" applyNumberFormat="1" applyFont="1" applyFill="1" applyBorder="1" applyAlignment="1" applyProtection="1">
      <alignment vertical="center"/>
      <protection locked="0"/>
    </xf>
    <xf numFmtId="166" fontId="0" fillId="2" borderId="50" xfId="0" applyNumberFormat="1" applyFill="1" applyBorder="1" applyAlignment="1" applyProtection="1">
      <alignment vertical="center"/>
    </xf>
    <xf numFmtId="166" fontId="0" fillId="2" borderId="53" xfId="0" applyNumberFormat="1" applyFill="1" applyBorder="1" applyAlignment="1" applyProtection="1">
      <alignment vertical="center"/>
    </xf>
    <xf numFmtId="0" fontId="53" fillId="2" borderId="0" xfId="0" applyFont="1" applyFill="1" applyAlignment="1" applyProtection="1">
      <alignment vertical="center"/>
    </xf>
    <xf numFmtId="168" fontId="36" fillId="2" borderId="0" xfId="0" applyNumberFormat="1" applyFont="1" applyFill="1" applyAlignment="1" applyProtection="1">
      <alignment horizontal="left" vertical="center"/>
    </xf>
    <xf numFmtId="0" fontId="32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3" fillId="4" borderId="54" xfId="0" applyFont="1" applyFill="1" applyBorder="1" applyAlignment="1" applyProtection="1">
      <alignment horizontal="center" vertical="center" wrapText="1"/>
    </xf>
    <xf numFmtId="0" fontId="8" fillId="2" borderId="55" xfId="0" applyFont="1" applyFill="1" applyBorder="1" applyAlignment="1" applyProtection="1">
      <alignment vertical="center"/>
    </xf>
    <xf numFmtId="0" fontId="25" fillId="2" borderId="44" xfId="0" applyFont="1" applyFill="1" applyBorder="1" applyAlignment="1" applyProtection="1">
      <alignment horizontal="center" vertical="center" wrapText="1"/>
      <protection locked="0"/>
    </xf>
    <xf numFmtId="0" fontId="25" fillId="2" borderId="56" xfId="0" applyFont="1" applyFill="1" applyBorder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vertical="center"/>
    </xf>
    <xf numFmtId="166" fontId="34" fillId="2" borderId="0" xfId="0" applyNumberFormat="1" applyFont="1" applyFill="1" applyAlignment="1" applyProtection="1">
      <alignment horizontal="left" vertical="center"/>
    </xf>
    <xf numFmtId="168" fontId="36" fillId="2" borderId="0" xfId="0" applyNumberFormat="1" applyFont="1" applyFill="1" applyAlignment="1" applyProtection="1">
      <alignment horizontal="left" vertical="center"/>
      <protection locked="0"/>
    </xf>
    <xf numFmtId="0" fontId="32" fillId="3" borderId="0" xfId="0" applyFont="1" applyFill="1" applyBorder="1" applyAlignment="1" applyProtection="1">
      <alignment vertical="center"/>
    </xf>
    <xf numFmtId="0" fontId="56" fillId="3" borderId="0" xfId="0" applyFont="1" applyFill="1" applyBorder="1" applyAlignment="1" applyProtection="1">
      <alignment vertical="center"/>
    </xf>
    <xf numFmtId="0" fontId="57" fillId="3" borderId="0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Alignment="1"/>
    <xf numFmtId="0" fontId="13" fillId="4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55" fillId="0" borderId="0" xfId="0" applyFont="1" applyAlignment="1">
      <alignment horizontal="center"/>
    </xf>
    <xf numFmtId="0" fontId="0" fillId="3" borderId="44" xfId="0" applyFill="1" applyBorder="1" applyAlignment="1" applyProtection="1">
      <alignment horizontal="center" vertical="center"/>
    </xf>
    <xf numFmtId="0" fontId="35" fillId="3" borderId="44" xfId="0" applyFont="1" applyFill="1" applyBorder="1" applyAlignment="1" applyProtection="1">
      <alignment horizontal="left" vertical="center"/>
      <protection locked="0"/>
    </xf>
    <xf numFmtId="3" fontId="35" fillId="3" borderId="44" xfId="0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justify" vertical="center" wrapText="1"/>
    </xf>
    <xf numFmtId="0" fontId="28" fillId="3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 applyProtection="1">
      <alignment horizontal="left" vertical="center"/>
    </xf>
    <xf numFmtId="0" fontId="9" fillId="4" borderId="6" xfId="0" applyFont="1" applyFill="1" applyBorder="1" applyAlignment="1" applyProtection="1">
      <alignment horizontal="center" vertical="center" textRotation="90" wrapText="1"/>
    </xf>
    <xf numFmtId="0" fontId="9" fillId="4" borderId="8" xfId="0" applyFont="1" applyFill="1" applyBorder="1" applyAlignment="1" applyProtection="1">
      <alignment horizontal="center" vertical="center" textRotation="90" wrapText="1"/>
    </xf>
    <xf numFmtId="0" fontId="9" fillId="4" borderId="1" xfId="0" applyFont="1" applyFill="1" applyBorder="1" applyAlignment="1" applyProtection="1">
      <alignment horizontal="center" vertical="center" textRotation="90" wrapText="1"/>
    </xf>
    <xf numFmtId="0" fontId="9" fillId="4" borderId="2" xfId="0" applyFont="1" applyFill="1" applyBorder="1" applyAlignment="1" applyProtection="1">
      <alignment horizontal="center" vertical="center" textRotation="90" wrapText="1"/>
    </xf>
    <xf numFmtId="167" fontId="35" fillId="3" borderId="44" xfId="0" applyNumberFormat="1" applyFont="1" applyFill="1" applyBorder="1" applyAlignment="1" applyProtection="1">
      <alignment horizontal="left" vertical="center"/>
      <protection locked="0"/>
    </xf>
    <xf numFmtId="0" fontId="35" fillId="3" borderId="44" xfId="0" applyFont="1" applyFill="1" applyBorder="1" applyAlignment="1" applyProtection="1">
      <alignment horizontal="center" vertical="center"/>
      <protection locked="0"/>
    </xf>
    <xf numFmtId="49" fontId="35" fillId="3" borderId="44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 wrapText="1"/>
    </xf>
    <xf numFmtId="49" fontId="38" fillId="2" borderId="44" xfId="0" applyNumberFormat="1" applyFont="1" applyFill="1" applyBorder="1" applyAlignment="1" applyProtection="1">
      <alignment horizontal="left" vertical="center"/>
      <protection locked="0"/>
    </xf>
    <xf numFmtId="0" fontId="38" fillId="2" borderId="44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167" fontId="38" fillId="2" borderId="44" xfId="0" applyNumberFormat="1" applyFont="1" applyFill="1" applyBorder="1" applyAlignment="1" applyProtection="1">
      <alignment horizontal="center" vertical="center"/>
      <protection locked="0"/>
    </xf>
    <xf numFmtId="3" fontId="38" fillId="2" borderId="44" xfId="0" applyNumberFormat="1" applyFont="1" applyFill="1" applyBorder="1" applyAlignment="1" applyProtection="1">
      <alignment horizontal="left" vertical="center"/>
      <protection locked="0"/>
    </xf>
    <xf numFmtId="4" fontId="38" fillId="2" borderId="44" xfId="0" applyNumberFormat="1" applyFont="1" applyFill="1" applyBorder="1" applyAlignment="1" applyProtection="1">
      <alignment horizontal="right" vertical="center"/>
      <protection locked="0"/>
    </xf>
    <xf numFmtId="10" fontId="37" fillId="2" borderId="44" xfId="1" applyNumberFormat="1" applyFont="1" applyFill="1" applyBorder="1" applyAlignment="1" applyProtection="1">
      <alignment horizontal="left"/>
      <protection locked="0"/>
    </xf>
    <xf numFmtId="0" fontId="35" fillId="2" borderId="44" xfId="0" applyFont="1" applyFill="1" applyBorder="1" applyAlignment="1" applyProtection="1">
      <alignment horizontal="left"/>
      <protection locked="0"/>
    </xf>
    <xf numFmtId="166" fontId="37" fillId="2" borderId="44" xfId="0" applyNumberFormat="1" applyFont="1" applyFill="1" applyBorder="1" applyAlignment="1" applyProtection="1">
      <alignment horizontal="left"/>
      <protection locked="0"/>
    </xf>
    <xf numFmtId="166" fontId="37" fillId="2" borderId="56" xfId="0" applyNumberFormat="1" applyFont="1" applyFill="1" applyBorder="1" applyAlignment="1" applyProtection="1">
      <alignment horizontal="left"/>
      <protection locked="0"/>
    </xf>
    <xf numFmtId="0" fontId="35" fillId="2" borderId="56" xfId="0" applyFont="1" applyFill="1" applyBorder="1" applyAlignment="1" applyProtection="1">
      <alignment horizontal="left"/>
      <protection locked="0"/>
    </xf>
    <xf numFmtId="1" fontId="35" fillId="2" borderId="44" xfId="0" applyNumberFormat="1" applyFont="1" applyFill="1" applyBorder="1" applyAlignment="1" applyProtection="1">
      <alignment horizontal="left"/>
      <protection locked="0"/>
    </xf>
    <xf numFmtId="10" fontId="33" fillId="2" borderId="16" xfId="0" applyNumberFormat="1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>
      <alignment horizontal="center"/>
    </xf>
    <xf numFmtId="0" fontId="15" fillId="2" borderId="7" xfId="0" applyFont="1" applyFill="1" applyBorder="1" applyAlignment="1" applyProtection="1">
      <alignment horizontal="justify" vertical="center" wrapText="1"/>
    </xf>
    <xf numFmtId="0" fontId="49" fillId="2" borderId="6" xfId="0" applyFont="1" applyFill="1" applyBorder="1" applyAlignment="1" applyProtection="1">
      <alignment horizontal="left" vertical="center" wrapText="1"/>
    </xf>
    <xf numFmtId="0" fontId="49" fillId="2" borderId="7" xfId="0" applyFont="1" applyFill="1" applyBorder="1" applyAlignment="1" applyProtection="1">
      <alignment horizontal="left" vertical="center" wrapText="1"/>
    </xf>
    <xf numFmtId="0" fontId="1" fillId="2" borderId="21" xfId="0" applyFont="1" applyFill="1" applyBorder="1" applyAlignment="1" applyProtection="1">
      <alignment horizontal="left" vertical="center" wrapText="1"/>
      <protection locked="0"/>
    </xf>
    <xf numFmtId="0" fontId="1" fillId="2" borderId="56" xfId="0" applyFont="1" applyFill="1" applyBorder="1" applyAlignment="1" applyProtection="1">
      <alignment horizontal="left" vertical="center" wrapText="1"/>
      <protection locked="0"/>
    </xf>
    <xf numFmtId="0" fontId="1" fillId="2" borderId="26" xfId="0" applyFont="1" applyFill="1" applyBorder="1" applyAlignment="1" applyProtection="1">
      <alignment horizontal="left" vertical="center" wrapText="1"/>
      <protection locked="0"/>
    </xf>
    <xf numFmtId="0" fontId="1" fillId="2" borderId="48" xfId="0" applyFont="1" applyFill="1" applyBorder="1" applyAlignment="1" applyProtection="1">
      <alignment horizontal="left" vertical="center" wrapText="1"/>
      <protection locked="0"/>
    </xf>
    <xf numFmtId="0" fontId="1" fillId="2" borderId="57" xfId="0" applyFont="1" applyFill="1" applyBorder="1" applyAlignment="1" applyProtection="1">
      <alignment horizontal="left" vertical="center" wrapText="1"/>
      <protection locked="0"/>
    </xf>
    <xf numFmtId="0" fontId="1" fillId="2" borderId="49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1" fillId="2" borderId="47" xfId="0" applyFont="1" applyFill="1" applyBorder="1" applyAlignment="1" applyProtection="1">
      <alignment horizontal="justify" vertical="center" wrapText="1"/>
      <protection locked="0"/>
    </xf>
    <xf numFmtId="0" fontId="1" fillId="2" borderId="20" xfId="0" applyFont="1" applyFill="1" applyBorder="1" applyAlignment="1" applyProtection="1">
      <alignment horizontal="justify" vertical="center" wrapText="1"/>
      <protection locked="0"/>
    </xf>
    <xf numFmtId="0" fontId="1" fillId="2" borderId="27" xfId="0" applyFont="1" applyFill="1" applyBorder="1" applyAlignment="1" applyProtection="1">
      <alignment horizontal="justify" vertical="center" wrapText="1"/>
      <protection locked="0"/>
    </xf>
    <xf numFmtId="0" fontId="1" fillId="2" borderId="21" xfId="0" applyFont="1" applyFill="1" applyBorder="1" applyAlignment="1" applyProtection="1">
      <alignment horizontal="justify" vertical="center" wrapText="1"/>
      <protection locked="0"/>
    </xf>
    <xf numFmtId="0" fontId="1" fillId="2" borderId="15" xfId="0" applyFont="1" applyFill="1" applyBorder="1" applyAlignment="1" applyProtection="1">
      <alignment horizontal="justify" vertical="center" wrapText="1"/>
      <protection locked="0"/>
    </xf>
    <xf numFmtId="0" fontId="1" fillId="2" borderId="3" xfId="0" applyFont="1" applyFill="1" applyBorder="1" applyAlignment="1" applyProtection="1">
      <alignment horizontal="justify" vertical="center" wrapText="1"/>
      <protection locked="0"/>
    </xf>
    <xf numFmtId="0" fontId="26" fillId="4" borderId="16" xfId="0" applyFont="1" applyFill="1" applyBorder="1" applyAlignment="1">
      <alignment horizontal="center" vertical="center" wrapText="1"/>
    </xf>
    <xf numFmtId="0" fontId="26" fillId="4" borderId="58" xfId="0" applyFont="1" applyFill="1" applyBorder="1" applyAlignment="1">
      <alignment horizontal="center" vertical="center" wrapText="1"/>
    </xf>
    <xf numFmtId="0" fontId="26" fillId="4" borderId="59" xfId="0" applyFont="1" applyFill="1" applyBorder="1" applyAlignment="1">
      <alignment horizontal="center" vertical="center" wrapText="1"/>
    </xf>
    <xf numFmtId="0" fontId="26" fillId="4" borderId="60" xfId="0" applyFont="1" applyFill="1" applyBorder="1" applyAlignment="1">
      <alignment horizontal="center" vertical="center" wrapText="1"/>
    </xf>
    <xf numFmtId="10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12" xfId="0" applyFont="1" applyFill="1" applyBorder="1" applyAlignment="1">
      <alignment horizontal="center" vertical="center" wrapText="1"/>
    </xf>
    <xf numFmtId="0" fontId="26" fillId="4" borderId="55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10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44" xfId="0" applyFont="1" applyFill="1" applyBorder="1" applyAlignment="1" applyProtection="1">
      <alignment horizontal="left" vertical="center" wrapText="1"/>
      <protection locked="0"/>
    </xf>
    <xf numFmtId="0" fontId="1" fillId="2" borderId="29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10" fontId="1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/>
    </xf>
    <xf numFmtId="167" fontId="35" fillId="2" borderId="44" xfId="0" applyNumberFormat="1" applyFont="1" applyFill="1" applyBorder="1" applyAlignment="1" applyProtection="1">
      <alignment horizontal="left"/>
      <protection locked="0"/>
    </xf>
    <xf numFmtId="0" fontId="2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0" fillId="2" borderId="61" xfId="0" applyFill="1" applyBorder="1" applyAlignment="1" applyProtection="1">
      <alignment horizontal="center" vertical="center" wrapText="1"/>
    </xf>
    <xf numFmtId="0" fontId="0" fillId="2" borderId="62" xfId="0" applyFill="1" applyBorder="1" applyAlignment="1" applyProtection="1">
      <alignment horizontal="center" vertical="center" wrapText="1"/>
    </xf>
    <xf numFmtId="0" fontId="0" fillId="2" borderId="63" xfId="0" applyFill="1" applyBorder="1" applyAlignment="1" applyProtection="1">
      <alignment horizontal="center" vertical="center" wrapText="1"/>
    </xf>
    <xf numFmtId="0" fontId="25" fillId="2" borderId="12" xfId="0" applyFont="1" applyFill="1" applyBorder="1" applyAlignment="1" applyProtection="1">
      <alignment horizontal="center" vertical="center"/>
    </xf>
    <xf numFmtId="0" fontId="25" fillId="2" borderId="55" xfId="0" applyFont="1" applyFill="1" applyBorder="1" applyAlignment="1" applyProtection="1">
      <alignment horizontal="center" vertical="center"/>
    </xf>
    <xf numFmtId="0" fontId="25" fillId="2" borderId="13" xfId="0" applyFont="1" applyFill="1" applyBorder="1" applyAlignment="1" applyProtection="1">
      <alignment horizontal="center" vertical="center"/>
    </xf>
    <xf numFmtId="0" fontId="36" fillId="2" borderId="6" xfId="0" applyFont="1" applyFill="1" applyBorder="1" applyAlignment="1" applyProtection="1">
      <alignment horizontal="left" vertical="center"/>
      <protection locked="0"/>
    </xf>
    <xf numFmtId="0" fontId="36" fillId="2" borderId="7" xfId="0" applyFont="1" applyFill="1" applyBorder="1" applyAlignment="1" applyProtection="1">
      <alignment horizontal="left" vertical="center"/>
      <protection locked="0"/>
    </xf>
    <xf numFmtId="0" fontId="36" fillId="2" borderId="8" xfId="0" applyFont="1" applyFill="1" applyBorder="1" applyAlignment="1" applyProtection="1">
      <alignment horizontal="left" vertical="center"/>
      <protection locked="0"/>
    </xf>
    <xf numFmtId="0" fontId="36" fillId="2" borderId="21" xfId="0" applyFont="1" applyFill="1" applyBorder="1" applyAlignment="1" applyProtection="1">
      <alignment horizontal="left" vertical="center"/>
      <protection locked="0"/>
    </xf>
    <xf numFmtId="0" fontId="36" fillId="2" borderId="56" xfId="0" applyFont="1" applyFill="1" applyBorder="1" applyAlignment="1" applyProtection="1">
      <alignment horizontal="left" vertical="center"/>
      <protection locked="0"/>
    </xf>
    <xf numFmtId="0" fontId="36" fillId="2" borderId="26" xfId="0" applyFont="1" applyFill="1" applyBorder="1" applyAlignment="1" applyProtection="1">
      <alignment horizontal="left" vertical="center"/>
      <protection locked="0"/>
    </xf>
    <xf numFmtId="0" fontId="36" fillId="2" borderId="48" xfId="0" applyFont="1" applyFill="1" applyBorder="1" applyAlignment="1" applyProtection="1">
      <alignment horizontal="left" vertical="center"/>
      <protection locked="0"/>
    </xf>
    <xf numFmtId="0" fontId="36" fillId="2" borderId="57" xfId="0" applyFont="1" applyFill="1" applyBorder="1" applyAlignment="1" applyProtection="1">
      <alignment horizontal="left" vertical="center"/>
      <protection locked="0"/>
    </xf>
    <xf numFmtId="0" fontId="36" fillId="2" borderId="49" xfId="0" applyFont="1" applyFill="1" applyBorder="1" applyAlignment="1" applyProtection="1">
      <alignment horizontal="left" vertical="center"/>
      <protection locked="0"/>
    </xf>
    <xf numFmtId="0" fontId="43" fillId="2" borderId="12" xfId="0" applyFont="1" applyFill="1" applyBorder="1" applyAlignment="1" applyProtection="1">
      <alignment horizontal="center" vertical="center"/>
    </xf>
    <xf numFmtId="0" fontId="43" fillId="2" borderId="55" xfId="0" applyFont="1" applyFill="1" applyBorder="1" applyAlignment="1" applyProtection="1">
      <alignment horizontal="center" vertical="center"/>
    </xf>
    <xf numFmtId="0" fontId="43" fillId="2" borderId="13" xfId="0" applyFont="1" applyFill="1" applyBorder="1" applyAlignment="1" applyProtection="1">
      <alignment horizontal="center"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36" fillId="2" borderId="44" xfId="0" applyFont="1" applyFill="1" applyBorder="1" applyAlignment="1" applyProtection="1">
      <alignment horizontal="left" vertical="center"/>
      <protection locked="0"/>
    </xf>
    <xf numFmtId="0" fontId="36" fillId="2" borderId="29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 wrapText="1"/>
    </xf>
    <xf numFmtId="0" fontId="36" fillId="2" borderId="0" xfId="0" applyFont="1" applyFill="1" applyAlignment="1" applyProtection="1">
      <alignment horizontal="left" vertical="center"/>
      <protection locked="0"/>
    </xf>
    <xf numFmtId="0" fontId="43" fillId="2" borderId="50" xfId="0" applyFont="1" applyFill="1" applyBorder="1" applyAlignment="1" applyProtection="1">
      <alignment horizontal="center" vertical="center"/>
    </xf>
    <xf numFmtId="0" fontId="43" fillId="2" borderId="64" xfId="0" applyFont="1" applyFill="1" applyBorder="1" applyAlignment="1" applyProtection="1">
      <alignment horizontal="center" vertical="center"/>
    </xf>
    <xf numFmtId="0" fontId="43" fillId="2" borderId="51" xfId="0" applyFont="1" applyFill="1" applyBorder="1" applyAlignment="1" applyProtection="1">
      <alignment horizontal="center" vertical="center"/>
    </xf>
    <xf numFmtId="0" fontId="34" fillId="2" borderId="0" xfId="0" applyFont="1" applyFill="1" applyAlignment="1" applyProtection="1">
      <alignment horizontal="justify" vertical="top" wrapText="1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6" borderId="12" xfId="0" applyFont="1" applyFill="1" applyBorder="1" applyAlignment="1">
      <alignment horizontal="left" vertical="center"/>
    </xf>
    <xf numFmtId="0" fontId="20" fillId="6" borderId="13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42" fillId="2" borderId="0" xfId="0" applyFont="1" applyFill="1" applyAlignment="1" applyProtection="1">
      <alignment horizontal="center"/>
    </xf>
    <xf numFmtId="0" fontId="15" fillId="2" borderId="0" xfId="0" applyFont="1" applyFill="1" applyAlignment="1" applyProtection="1">
      <alignment horizontal="justify" vertical="justify" wrapText="1"/>
    </xf>
    <xf numFmtId="0" fontId="8" fillId="2" borderId="0" xfId="0" applyFont="1" applyFill="1" applyAlignment="1" applyProtection="1">
      <alignment horizontal="justify" vertical="justify" wrapText="1"/>
    </xf>
    <xf numFmtId="0" fontId="0" fillId="2" borderId="0" xfId="0" applyFill="1" applyBorder="1" applyAlignment="1" applyProtection="1">
      <alignment horizontal="center"/>
    </xf>
    <xf numFmtId="0" fontId="45" fillId="2" borderId="0" xfId="0" applyFont="1" applyFill="1" applyAlignment="1" applyProtection="1">
      <alignment horizontal="justify" vertical="justify" wrapText="1"/>
    </xf>
    <xf numFmtId="0" fontId="29" fillId="2" borderId="0" xfId="0" applyFont="1" applyFill="1" applyBorder="1" applyAlignment="1" applyProtection="1">
      <alignment horizontal="center"/>
    </xf>
    <xf numFmtId="0" fontId="12" fillId="2" borderId="0" xfId="0" applyFont="1" applyFill="1" applyAlignment="1" applyProtection="1">
      <alignment horizontal="justify" vertical="justify" wrapText="1"/>
    </xf>
    <xf numFmtId="0" fontId="0" fillId="2" borderId="0" xfId="0" applyFill="1" applyAlignment="1" applyProtection="1">
      <alignment horizontal="justify" vertical="justify" wrapText="1"/>
    </xf>
    <xf numFmtId="0" fontId="39" fillId="2" borderId="0" xfId="0" applyFont="1" applyFill="1" applyAlignment="1" applyProtection="1">
      <alignment horizontal="justify" vertical="justify" wrapText="1"/>
    </xf>
    <xf numFmtId="0" fontId="48" fillId="2" borderId="0" xfId="0" applyFont="1" applyFill="1" applyAlignment="1" applyProtection="1">
      <alignment horizontal="center"/>
    </xf>
    <xf numFmtId="0" fontId="47" fillId="2" borderId="0" xfId="0" applyFont="1" applyFill="1" applyAlignment="1" applyProtection="1">
      <alignment horizontal="justify" vertical="justify" wrapText="1"/>
    </xf>
    <xf numFmtId="0" fontId="46" fillId="2" borderId="0" xfId="0" applyFont="1" applyFill="1" applyAlignment="1" applyProtection="1">
      <alignment horizontal="justify" vertical="justify" wrapText="1"/>
    </xf>
    <xf numFmtId="49" fontId="15" fillId="2" borderId="0" xfId="0" applyNumberFormat="1" applyFont="1" applyFill="1" applyBorder="1" applyAlignment="1">
      <alignment horizontal="left"/>
    </xf>
    <xf numFmtId="0" fontId="0" fillId="3" borderId="44" xfId="0" applyFill="1" applyBorder="1" applyAlignment="1" applyProtection="1">
      <alignment horizontal="left" vertical="center"/>
    </xf>
    <xf numFmtId="167" fontId="36" fillId="2" borderId="0" xfId="0" applyNumberFormat="1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justify" wrapText="1"/>
    </xf>
    <xf numFmtId="0" fontId="19" fillId="2" borderId="0" xfId="0" applyFont="1" applyFill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norgarante.pt/edicoes1/norgarante/index.aspx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2.pn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29</xdr:row>
      <xdr:rowOff>85725</xdr:rowOff>
    </xdr:from>
    <xdr:to>
      <xdr:col>3</xdr:col>
      <xdr:colOff>228600</xdr:colOff>
      <xdr:row>32</xdr:row>
      <xdr:rowOff>152400</xdr:rowOff>
    </xdr:to>
    <xdr:pic>
      <xdr:nvPicPr>
        <xdr:cNvPr id="9248" name="Picture 32" descr="IAPMEI_RGB_150dpi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5753100"/>
          <a:ext cx="1352550" cy="647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46</xdr:row>
      <xdr:rowOff>114300</xdr:rowOff>
    </xdr:from>
    <xdr:to>
      <xdr:col>4</xdr:col>
      <xdr:colOff>0</xdr:colOff>
      <xdr:row>49</xdr:row>
      <xdr:rowOff>76200</xdr:rowOff>
    </xdr:to>
    <xdr:pic>
      <xdr:nvPicPr>
        <xdr:cNvPr id="9252" name="Picture 36" descr="logotip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9010650"/>
          <a:ext cx="1866900" cy="514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20</xdr:row>
      <xdr:rowOff>142875</xdr:rowOff>
    </xdr:from>
    <xdr:to>
      <xdr:col>2</xdr:col>
      <xdr:colOff>590550</xdr:colOff>
      <xdr:row>23</xdr:row>
      <xdr:rowOff>152400</xdr:rowOff>
    </xdr:to>
    <xdr:pic>
      <xdr:nvPicPr>
        <xdr:cNvPr id="9253" name="Picture 37" descr="AIRV Vertical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0050" y="4114800"/>
          <a:ext cx="971550" cy="590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190500</xdr:colOff>
      <xdr:row>12</xdr:row>
      <xdr:rowOff>28575</xdr:rowOff>
    </xdr:from>
    <xdr:to>
      <xdr:col>3</xdr:col>
      <xdr:colOff>238125</xdr:colOff>
      <xdr:row>14</xdr:row>
      <xdr:rowOff>123825</xdr:rowOff>
    </xdr:to>
    <xdr:pic>
      <xdr:nvPicPr>
        <xdr:cNvPr id="9254" name="Picture 38" descr="Logo novo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1950" y="2505075"/>
          <a:ext cx="1266825" cy="4762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39</xdr:row>
      <xdr:rowOff>57150</xdr:rowOff>
    </xdr:from>
    <xdr:to>
      <xdr:col>3</xdr:col>
      <xdr:colOff>200025</xdr:colOff>
      <xdr:row>43</xdr:row>
      <xdr:rowOff>38100</xdr:rowOff>
    </xdr:to>
    <xdr:pic>
      <xdr:nvPicPr>
        <xdr:cNvPr id="9255" name="Picture 39" descr="logotipo_rgb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7610475"/>
          <a:ext cx="1419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76200</xdr:rowOff>
    </xdr:from>
    <xdr:to>
      <xdr:col>6</xdr:col>
      <xdr:colOff>771525</xdr:colOff>
      <xdr:row>2</xdr:row>
      <xdr:rowOff>104775</xdr:rowOff>
    </xdr:to>
    <xdr:sp macro="" textlink="">
      <xdr:nvSpPr>
        <xdr:cNvPr id="10315" name="Text Box 75">
          <a:extLst>
            <a:ext uri="{FF2B5EF4-FFF2-40B4-BE49-F238E27FC236}">
              <a16:creationId xmlns:a16="http://schemas.microsoft.com/office/drawing/2014/main" id="{00000000-0008-0000-0A00-00004B280000}"/>
            </a:ext>
          </a:extLst>
        </xdr:cNvPr>
        <xdr:cNvSpPr txBox="1">
          <a:spLocks noChangeArrowheads="1"/>
        </xdr:cNvSpPr>
      </xdr:nvSpPr>
      <xdr:spPr bwMode="auto">
        <a:xfrm>
          <a:off x="209550" y="76200"/>
          <a:ext cx="6048375" cy="685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pt-PT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Nota :</a:t>
          </a:r>
          <a:endParaRPr lang="pt-PT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pt-PT" sz="900" b="0" i="0" u="none" strike="noStrike" baseline="0">
              <a:solidFill>
                <a:srgbClr val="0000FF"/>
              </a:solidFill>
              <a:latin typeface="Arial"/>
              <a:cs typeface="Arial"/>
            </a:rPr>
            <a:t>Se disponíveis, apresentar os dados referentes aos últimos 3 anos históricos.</a:t>
          </a:r>
        </a:p>
        <a:p>
          <a:pPr algn="just" rtl="0">
            <a:defRPr sz="1000"/>
          </a:pPr>
          <a:r>
            <a:rPr lang="pt-PT" sz="900" b="0" i="0" u="none" strike="noStrike" baseline="0">
              <a:solidFill>
                <a:srgbClr val="0000FF"/>
              </a:solidFill>
              <a:latin typeface="Arial"/>
              <a:cs typeface="Arial"/>
            </a:rPr>
            <a:t>No caso de a empresa não ter ainda 3 exercícios económicos completos, deverá apresentar os históricos que tiver e os restantes devem ser valores previsionais, de modo a que apresente sempre contas de 3 anos.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76200</xdr:rowOff>
    </xdr:from>
    <xdr:to>
      <xdr:col>6</xdr:col>
      <xdr:colOff>771525</xdr:colOff>
      <xdr:row>2</xdr:row>
      <xdr:rowOff>104775</xdr:rowOff>
    </xdr:to>
    <xdr:sp macro="" textlink="">
      <xdr:nvSpPr>
        <xdr:cNvPr id="14388" name="Text Box 52">
          <a:extLst>
            <a:ext uri="{FF2B5EF4-FFF2-40B4-BE49-F238E27FC236}">
              <a16:creationId xmlns:a16="http://schemas.microsoft.com/office/drawing/2014/main" id="{00000000-0008-0000-0B00-000034380000}"/>
            </a:ext>
          </a:extLst>
        </xdr:cNvPr>
        <xdr:cNvSpPr txBox="1">
          <a:spLocks noChangeArrowheads="1"/>
        </xdr:cNvSpPr>
      </xdr:nvSpPr>
      <xdr:spPr bwMode="auto">
        <a:xfrm>
          <a:off x="228600" y="76200"/>
          <a:ext cx="5667375" cy="685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pt-PT" sz="900" b="1" i="0" u="none" strike="noStrike" baseline="0">
              <a:solidFill>
                <a:srgbClr val="0000FF"/>
              </a:solidFill>
              <a:latin typeface="Arial"/>
              <a:cs typeface="Arial"/>
            </a:rPr>
            <a:t>Nota :</a:t>
          </a:r>
          <a:endParaRPr lang="pt-PT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pt-PT" sz="900" b="0" i="0" u="none" strike="noStrike" baseline="0">
              <a:solidFill>
                <a:srgbClr val="0000FF"/>
              </a:solidFill>
              <a:latin typeface="Arial"/>
              <a:cs typeface="Arial"/>
            </a:rPr>
            <a:t>Os dados a apresentar devem corresponder aos mesmos exercícios económicos a que se referem as Demonstrações de Resultados, compreendendo sempre 3 exercícios económicos (históricos se existirem ou igualmente previsionais).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12</xdr:row>
          <xdr:rowOff>0</xdr:rowOff>
        </xdr:from>
        <xdr:to>
          <xdr:col>1</xdr:col>
          <xdr:colOff>68580</xdr:colOff>
          <xdr:row>12</xdr:row>
          <xdr:rowOff>175260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C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1</xdr:col>
          <xdr:colOff>60960</xdr:colOff>
          <xdr:row>16</xdr:row>
          <xdr:rowOff>175260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C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1</xdr:col>
          <xdr:colOff>60960</xdr:colOff>
          <xdr:row>18</xdr:row>
          <xdr:rowOff>175260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C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1</xdr:col>
          <xdr:colOff>60960</xdr:colOff>
          <xdr:row>20</xdr:row>
          <xdr:rowOff>175260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C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1</xdr:col>
          <xdr:colOff>60960</xdr:colOff>
          <xdr:row>22</xdr:row>
          <xdr:rowOff>175260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C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1</xdr:col>
          <xdr:colOff>60960</xdr:colOff>
          <xdr:row>24</xdr:row>
          <xdr:rowOff>175260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C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</xdr:col>
          <xdr:colOff>60960</xdr:colOff>
          <xdr:row>26</xdr:row>
          <xdr:rowOff>175260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C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</xdr:col>
          <xdr:colOff>60960</xdr:colOff>
          <xdr:row>28</xdr:row>
          <xdr:rowOff>175260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C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60960</xdr:colOff>
          <xdr:row>30</xdr:row>
          <xdr:rowOff>175260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C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60960</xdr:colOff>
          <xdr:row>32</xdr:row>
          <xdr:rowOff>175260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C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1</xdr:col>
          <xdr:colOff>60960</xdr:colOff>
          <xdr:row>18</xdr:row>
          <xdr:rowOff>175260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C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1</xdr:col>
          <xdr:colOff>60960</xdr:colOff>
          <xdr:row>20</xdr:row>
          <xdr:rowOff>175260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C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1</xdr:col>
          <xdr:colOff>60960</xdr:colOff>
          <xdr:row>20</xdr:row>
          <xdr:rowOff>175260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C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1</xdr:col>
          <xdr:colOff>60960</xdr:colOff>
          <xdr:row>22</xdr:row>
          <xdr:rowOff>175260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C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1</xdr:col>
          <xdr:colOff>60960</xdr:colOff>
          <xdr:row>22</xdr:row>
          <xdr:rowOff>175260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C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1</xdr:col>
          <xdr:colOff>60960</xdr:colOff>
          <xdr:row>22</xdr:row>
          <xdr:rowOff>175260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C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1</xdr:col>
          <xdr:colOff>60960</xdr:colOff>
          <xdr:row>24</xdr:row>
          <xdr:rowOff>175260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C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1</xdr:col>
          <xdr:colOff>60960</xdr:colOff>
          <xdr:row>24</xdr:row>
          <xdr:rowOff>175260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C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1</xdr:col>
          <xdr:colOff>60960</xdr:colOff>
          <xdr:row>24</xdr:row>
          <xdr:rowOff>175260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C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1</xdr:col>
          <xdr:colOff>60960</xdr:colOff>
          <xdr:row>24</xdr:row>
          <xdr:rowOff>175260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C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</xdr:col>
          <xdr:colOff>60960</xdr:colOff>
          <xdr:row>26</xdr:row>
          <xdr:rowOff>175260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C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</xdr:col>
          <xdr:colOff>60960</xdr:colOff>
          <xdr:row>26</xdr:row>
          <xdr:rowOff>175260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C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</xdr:col>
          <xdr:colOff>60960</xdr:colOff>
          <xdr:row>26</xdr:row>
          <xdr:rowOff>175260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C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</xdr:col>
          <xdr:colOff>60960</xdr:colOff>
          <xdr:row>26</xdr:row>
          <xdr:rowOff>175260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C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</xdr:col>
          <xdr:colOff>60960</xdr:colOff>
          <xdr:row>26</xdr:row>
          <xdr:rowOff>175260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C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</xdr:col>
          <xdr:colOff>60960</xdr:colOff>
          <xdr:row>28</xdr:row>
          <xdr:rowOff>175260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C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</xdr:col>
          <xdr:colOff>60960</xdr:colOff>
          <xdr:row>28</xdr:row>
          <xdr:rowOff>175260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C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</xdr:col>
          <xdr:colOff>60960</xdr:colOff>
          <xdr:row>28</xdr:row>
          <xdr:rowOff>175260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C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</xdr:col>
          <xdr:colOff>60960</xdr:colOff>
          <xdr:row>28</xdr:row>
          <xdr:rowOff>175260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C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</xdr:col>
          <xdr:colOff>60960</xdr:colOff>
          <xdr:row>28</xdr:row>
          <xdr:rowOff>175260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C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1</xdr:col>
          <xdr:colOff>60960</xdr:colOff>
          <xdr:row>28</xdr:row>
          <xdr:rowOff>175260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C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60960</xdr:colOff>
          <xdr:row>30</xdr:row>
          <xdr:rowOff>175260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C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60960</xdr:colOff>
          <xdr:row>30</xdr:row>
          <xdr:rowOff>175260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C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60960</xdr:colOff>
          <xdr:row>30</xdr:row>
          <xdr:rowOff>175260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C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60960</xdr:colOff>
          <xdr:row>30</xdr:row>
          <xdr:rowOff>175260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C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60960</xdr:colOff>
          <xdr:row>30</xdr:row>
          <xdr:rowOff>175260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C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60960</xdr:colOff>
          <xdr:row>30</xdr:row>
          <xdr:rowOff>175260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C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</xdr:col>
          <xdr:colOff>60960</xdr:colOff>
          <xdr:row>30</xdr:row>
          <xdr:rowOff>175260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C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60960</xdr:colOff>
          <xdr:row>32</xdr:row>
          <xdr:rowOff>175260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C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60960</xdr:colOff>
          <xdr:row>32</xdr:row>
          <xdr:rowOff>175260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C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60960</xdr:colOff>
          <xdr:row>32</xdr:row>
          <xdr:rowOff>175260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C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60960</xdr:colOff>
          <xdr:row>32</xdr:row>
          <xdr:rowOff>175260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C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60960</xdr:colOff>
          <xdr:row>32</xdr:row>
          <xdr:rowOff>175260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C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60960</xdr:colOff>
          <xdr:row>32</xdr:row>
          <xdr:rowOff>175260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C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60960</xdr:colOff>
          <xdr:row>32</xdr:row>
          <xdr:rowOff>175260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C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60960</xdr:colOff>
          <xdr:row>32</xdr:row>
          <xdr:rowOff>175260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C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14</xdr:row>
          <xdr:rowOff>0</xdr:rowOff>
        </xdr:from>
        <xdr:to>
          <xdr:col>1</xdr:col>
          <xdr:colOff>68580</xdr:colOff>
          <xdr:row>14</xdr:row>
          <xdr:rowOff>175260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C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60960</xdr:colOff>
          <xdr:row>34</xdr:row>
          <xdr:rowOff>175260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C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60960</xdr:colOff>
          <xdr:row>34</xdr:row>
          <xdr:rowOff>175260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C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60960</xdr:colOff>
          <xdr:row>34</xdr:row>
          <xdr:rowOff>175260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C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60960</xdr:colOff>
          <xdr:row>34</xdr:row>
          <xdr:rowOff>175260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C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60960</xdr:colOff>
          <xdr:row>34</xdr:row>
          <xdr:rowOff>175260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C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60960</xdr:colOff>
          <xdr:row>34</xdr:row>
          <xdr:rowOff>175260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C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60960</xdr:colOff>
          <xdr:row>34</xdr:row>
          <xdr:rowOff>175260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C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60960</xdr:colOff>
          <xdr:row>34</xdr:row>
          <xdr:rowOff>175260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C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1</xdr:col>
          <xdr:colOff>60960</xdr:colOff>
          <xdr:row>34</xdr:row>
          <xdr:rowOff>175260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C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9</xdr:row>
      <xdr:rowOff>9525</xdr:rowOff>
    </xdr:from>
    <xdr:to>
      <xdr:col>12</xdr:col>
      <xdr:colOff>533400</xdr:colOff>
      <xdr:row>10</xdr:row>
      <xdr:rowOff>38100</xdr:rowOff>
    </xdr:to>
    <xdr:sp macro="" textlink="">
      <xdr:nvSpPr>
        <xdr:cNvPr id="12292" name="Text Box 4">
          <a:extLst>
            <a:ext uri="{FF2B5EF4-FFF2-40B4-BE49-F238E27FC236}">
              <a16:creationId xmlns:a16="http://schemas.microsoft.com/office/drawing/2014/main" id="{00000000-0008-0000-0D00-000004300000}"/>
            </a:ext>
          </a:extLst>
        </xdr:cNvPr>
        <xdr:cNvSpPr txBox="1">
          <a:spLocks noChangeArrowheads="1"/>
        </xdr:cNvSpPr>
      </xdr:nvSpPr>
      <xdr:spPr bwMode="auto">
        <a:xfrm>
          <a:off x="142875" y="1657350"/>
          <a:ext cx="565785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FF6600"/>
              </a:solidFill>
              <a:latin typeface="Arial"/>
              <a:cs typeface="Arial"/>
            </a:rPr>
            <a:t>Os elementos identificativos do promotor são obtidos automáticamente noutras partes do formulário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</xdr:rowOff>
    </xdr:from>
    <xdr:to>
      <xdr:col>12</xdr:col>
      <xdr:colOff>666750</xdr:colOff>
      <xdr:row>18</xdr:row>
      <xdr:rowOff>28575</xdr:rowOff>
    </xdr:to>
    <xdr:sp macro="" textlink="">
      <xdr:nvSpPr>
        <xdr:cNvPr id="13314" name="Text Box 2">
          <a:extLst>
            <a:ext uri="{FF2B5EF4-FFF2-40B4-BE49-F238E27FC236}">
              <a16:creationId xmlns:a16="http://schemas.microsoft.com/office/drawing/2014/main" id="{00000000-0008-0000-0E00-000002340000}"/>
            </a:ext>
          </a:extLst>
        </xdr:cNvPr>
        <xdr:cNvSpPr txBox="1">
          <a:spLocks noChangeArrowheads="1"/>
        </xdr:cNvSpPr>
      </xdr:nvSpPr>
      <xdr:spPr bwMode="auto">
        <a:xfrm>
          <a:off x="0" y="2495550"/>
          <a:ext cx="6943725" cy="1828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ASSUNTO: Consulta de operação de Garantia Mútua</a:t>
          </a:r>
        </a:p>
        <a:p>
          <a:pPr algn="just" rtl="0">
            <a:defRPr sz="1000"/>
          </a:pPr>
          <a:endParaRPr lang="pt-PT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Pela presente autorizo(amos) V.Exas. a consultarem o Banco de Portugal sobre informação que me(nos) diz respeito, nomeadamente a Central de Riscos de Crédito. </a:t>
          </a:r>
        </a:p>
        <a:p>
          <a:pPr algn="just" rtl="0">
            <a:defRPr sz="1000"/>
          </a:pPr>
          <a:endParaRPr lang="pt-PT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Autorizo(amos) ainda a proceder, junto das entidades externas, às confirmações necessárias a eventuais relações contratuais.</a:t>
          </a:r>
        </a:p>
        <a:p>
          <a:pPr algn="just" rtl="0">
            <a:defRPr sz="1000"/>
          </a:pPr>
          <a:endParaRPr lang="pt-PT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pt-P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Declaro(amos) que a firma supra indicada e por mim(nós) representada, apresenta a situação regularizada perante a Administração Fiscal e a Segurança Social.</a:t>
          </a: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pt-P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647700</xdr:colOff>
      <xdr:row>24</xdr:row>
      <xdr:rowOff>66675</xdr:rowOff>
    </xdr:from>
    <xdr:to>
      <xdr:col>11</xdr:col>
      <xdr:colOff>571500</xdr:colOff>
      <xdr:row>25</xdr:row>
      <xdr:rowOff>123825</xdr:rowOff>
    </xdr:to>
    <xdr:sp macro="" textlink="">
      <xdr:nvSpPr>
        <xdr:cNvPr id="13316" name="Text Box 4">
          <a:extLst>
            <a:ext uri="{FF2B5EF4-FFF2-40B4-BE49-F238E27FC236}">
              <a16:creationId xmlns:a16="http://schemas.microsoft.com/office/drawing/2014/main" id="{00000000-0008-0000-0E00-000004340000}"/>
            </a:ext>
          </a:extLst>
        </xdr:cNvPr>
        <xdr:cNvSpPr txBox="1">
          <a:spLocks noChangeArrowheads="1"/>
        </xdr:cNvSpPr>
      </xdr:nvSpPr>
      <xdr:spPr bwMode="auto">
        <a:xfrm>
          <a:off x="1419225" y="5772150"/>
          <a:ext cx="467677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FF6600"/>
              </a:solidFill>
              <a:latin typeface="Arial"/>
              <a:cs typeface="Arial"/>
            </a:rPr>
            <a:t>Assinaturas autorizadas e carimbo ou identificação da firma</a:t>
          </a:r>
        </a:p>
      </xdr:txBody>
    </xdr:sp>
    <xdr:clientData fPrintsWithSheet="0"/>
  </xdr:twoCellAnchor>
  <xdr:twoCellAnchor>
    <xdr:from>
      <xdr:col>6</xdr:col>
      <xdr:colOff>190500</xdr:colOff>
      <xdr:row>0</xdr:row>
      <xdr:rowOff>133350</xdr:rowOff>
    </xdr:from>
    <xdr:to>
      <xdr:col>11</xdr:col>
      <xdr:colOff>695325</xdr:colOff>
      <xdr:row>7</xdr:row>
      <xdr:rowOff>85725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E00-000005340000}"/>
            </a:ext>
          </a:extLst>
        </xdr:cNvPr>
        <xdr:cNvSpPr txBox="1">
          <a:spLocks noChangeArrowheads="1"/>
        </xdr:cNvSpPr>
      </xdr:nvSpPr>
      <xdr:spPr bwMode="auto">
        <a:xfrm>
          <a:off x="3209925" y="133350"/>
          <a:ext cx="30099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À</a:t>
          </a:r>
        </a:p>
        <a:p>
          <a:pPr algn="just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Norgarante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59494</xdr:colOff>
      <xdr:row>56</xdr:row>
      <xdr:rowOff>115956</xdr:rowOff>
    </xdr:from>
    <xdr:to>
      <xdr:col>6</xdr:col>
      <xdr:colOff>140805</xdr:colOff>
      <xdr:row>59</xdr:row>
      <xdr:rowOff>132521</xdr:rowOff>
    </xdr:to>
    <xdr:pic>
      <xdr:nvPicPr>
        <xdr:cNvPr id="2" name="Imagem 1" descr="Logo nov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9994" y="9367630"/>
          <a:ext cx="1373398" cy="513521"/>
        </a:xfrm>
        <a:prstGeom prst="rect">
          <a:avLst/>
        </a:prstGeom>
      </xdr:spPr>
    </xdr:pic>
    <xdr:clientData/>
  </xdr:twoCellAnchor>
  <xdr:twoCellAnchor>
    <xdr:from>
      <xdr:col>7</xdr:col>
      <xdr:colOff>256762</xdr:colOff>
      <xdr:row>57</xdr:row>
      <xdr:rowOff>66260</xdr:rowOff>
    </xdr:from>
    <xdr:to>
      <xdr:col>9</xdr:col>
      <xdr:colOff>117821</xdr:colOff>
      <xdr:row>59</xdr:row>
      <xdr:rowOff>20705</xdr:rowOff>
    </xdr:to>
    <xdr:pic>
      <xdr:nvPicPr>
        <xdr:cNvPr id="1078" name="Picture 54" descr="logotipo_rgb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45805" y="9483586"/>
          <a:ext cx="656190" cy="285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496957</xdr:colOff>
      <xdr:row>57</xdr:row>
      <xdr:rowOff>57116</xdr:rowOff>
    </xdr:from>
    <xdr:to>
      <xdr:col>10</xdr:col>
      <xdr:colOff>173936</xdr:colOff>
      <xdr:row>60</xdr:row>
      <xdr:rowOff>8280</xdr:rowOff>
    </xdr:to>
    <xdr:pic>
      <xdr:nvPicPr>
        <xdr:cNvPr id="4" name="Imagem 3" descr="AIRV Vertical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81131" y="9474442"/>
          <a:ext cx="753718" cy="448121"/>
        </a:xfrm>
        <a:prstGeom prst="rect">
          <a:avLst/>
        </a:prstGeom>
      </xdr:spPr>
    </xdr:pic>
    <xdr:clientData/>
  </xdr:twoCellAnchor>
  <xdr:twoCellAnchor editAs="oneCell">
    <xdr:from>
      <xdr:col>11</xdr:col>
      <xdr:colOff>13691</xdr:colOff>
      <xdr:row>57</xdr:row>
      <xdr:rowOff>22998</xdr:rowOff>
    </xdr:from>
    <xdr:to>
      <xdr:col>15</xdr:col>
      <xdr:colOff>8285</xdr:colOff>
      <xdr:row>60</xdr:row>
      <xdr:rowOff>79510</xdr:rowOff>
    </xdr:to>
    <xdr:pic>
      <xdr:nvPicPr>
        <xdr:cNvPr id="5" name="Imagem 4" descr="simbolo Iapmei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81669" y="9440324"/>
          <a:ext cx="1303246" cy="553469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33131</xdr:colOff>
      <xdr:row>57</xdr:row>
      <xdr:rowOff>115956</xdr:rowOff>
    </xdr:from>
    <xdr:to>
      <xdr:col>17</xdr:col>
      <xdr:colOff>57978</xdr:colOff>
      <xdr:row>59</xdr:row>
      <xdr:rowOff>161096</xdr:rowOff>
    </xdr:to>
    <xdr:pic>
      <xdr:nvPicPr>
        <xdr:cNvPr id="6" name="Imagem 5" descr="logotipo nor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09761" y="9533282"/>
          <a:ext cx="1283804" cy="37644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</xdr:row>
      <xdr:rowOff>140805</xdr:rowOff>
    </xdr:from>
    <xdr:to>
      <xdr:col>15</xdr:col>
      <xdr:colOff>629479</xdr:colOff>
      <xdr:row>4</xdr:row>
      <xdr:rowOff>157369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19370" y="306457"/>
          <a:ext cx="4886739" cy="5135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PT" sz="1800" b="1"/>
            <a:t>Penedono Empreende Emprego - Investimento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335280</xdr:colOff>
          <xdr:row>23</xdr:row>
          <xdr:rowOff>22860</xdr:rowOff>
        </xdr:from>
        <xdr:to>
          <xdr:col>9</xdr:col>
          <xdr:colOff>228600</xdr:colOff>
          <xdr:row>25</xdr:row>
          <xdr:rowOff>53340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</xdr:colOff>
          <xdr:row>23</xdr:row>
          <xdr:rowOff>22860</xdr:rowOff>
        </xdr:from>
        <xdr:to>
          <xdr:col>10</xdr:col>
          <xdr:colOff>38100</xdr:colOff>
          <xdr:row>25</xdr:row>
          <xdr:rowOff>53340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27</xdr:row>
          <xdr:rowOff>0</xdr:rowOff>
        </xdr:from>
        <xdr:to>
          <xdr:col>6</xdr:col>
          <xdr:colOff>91440</xdr:colOff>
          <xdr:row>28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27</xdr:row>
          <xdr:rowOff>175260</xdr:rowOff>
        </xdr:from>
        <xdr:to>
          <xdr:col>6</xdr:col>
          <xdr:colOff>91440</xdr:colOff>
          <xdr:row>29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28</xdr:row>
          <xdr:rowOff>175260</xdr:rowOff>
        </xdr:from>
        <xdr:to>
          <xdr:col>6</xdr:col>
          <xdr:colOff>91440</xdr:colOff>
          <xdr:row>30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29</xdr:row>
          <xdr:rowOff>175260</xdr:rowOff>
        </xdr:from>
        <xdr:to>
          <xdr:col>6</xdr:col>
          <xdr:colOff>91440</xdr:colOff>
          <xdr:row>31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472440</xdr:colOff>
          <xdr:row>27</xdr:row>
          <xdr:rowOff>0</xdr:rowOff>
        </xdr:from>
        <xdr:to>
          <xdr:col>9</xdr:col>
          <xdr:colOff>716280</xdr:colOff>
          <xdr:row>28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472440</xdr:colOff>
          <xdr:row>27</xdr:row>
          <xdr:rowOff>175260</xdr:rowOff>
        </xdr:from>
        <xdr:to>
          <xdr:col>9</xdr:col>
          <xdr:colOff>716280</xdr:colOff>
          <xdr:row>29</xdr:row>
          <xdr:rowOff>22860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0</xdr:rowOff>
    </xdr:from>
    <xdr:to>
      <xdr:col>21</xdr:col>
      <xdr:colOff>66675</xdr:colOff>
      <xdr:row>34</xdr:row>
      <xdr:rowOff>276225</xdr:rowOff>
    </xdr:to>
    <xdr:sp macro="" textlink="" fLocksText="0">
      <xdr:nvSpPr>
        <xdr:cNvPr id="2076" name="Text Box 28">
          <a:extLst>
            <a:ext uri="{FF2B5EF4-FFF2-40B4-BE49-F238E27FC236}">
              <a16:creationId xmlns:a16="http://schemas.microsoft.com/office/drawing/2014/main" id="{00000000-0008-0000-0200-00001C080000}"/>
            </a:ext>
          </a:extLst>
        </xdr:cNvPr>
        <xdr:cNvSpPr txBox="1">
          <a:spLocks noChangeArrowheads="1"/>
        </xdr:cNvSpPr>
      </xdr:nvSpPr>
      <xdr:spPr bwMode="auto">
        <a:xfrm>
          <a:off x="552450" y="6619875"/>
          <a:ext cx="6867525" cy="1485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39</xdr:row>
          <xdr:rowOff>22860</xdr:rowOff>
        </xdr:from>
        <xdr:to>
          <xdr:col>15</xdr:col>
          <xdr:colOff>45720</xdr:colOff>
          <xdr:row>39</xdr:row>
          <xdr:rowOff>198120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41</xdr:row>
          <xdr:rowOff>22860</xdr:rowOff>
        </xdr:from>
        <xdr:to>
          <xdr:col>5</xdr:col>
          <xdr:colOff>53340</xdr:colOff>
          <xdr:row>41</xdr:row>
          <xdr:rowOff>198120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</xdr:colOff>
          <xdr:row>40</xdr:row>
          <xdr:rowOff>22860</xdr:rowOff>
        </xdr:from>
        <xdr:to>
          <xdr:col>5</xdr:col>
          <xdr:colOff>45720</xdr:colOff>
          <xdr:row>40</xdr:row>
          <xdr:rowOff>198120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</xdr:colOff>
          <xdr:row>39</xdr:row>
          <xdr:rowOff>22860</xdr:rowOff>
        </xdr:from>
        <xdr:to>
          <xdr:col>5</xdr:col>
          <xdr:colOff>45720</xdr:colOff>
          <xdr:row>39</xdr:row>
          <xdr:rowOff>198120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40</xdr:row>
          <xdr:rowOff>22860</xdr:rowOff>
        </xdr:from>
        <xdr:to>
          <xdr:col>15</xdr:col>
          <xdr:colOff>45720</xdr:colOff>
          <xdr:row>40</xdr:row>
          <xdr:rowOff>198120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41</xdr:row>
          <xdr:rowOff>22860</xdr:rowOff>
        </xdr:from>
        <xdr:to>
          <xdr:col>15</xdr:col>
          <xdr:colOff>45720</xdr:colOff>
          <xdr:row>41</xdr:row>
          <xdr:rowOff>198120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42</xdr:row>
          <xdr:rowOff>22860</xdr:rowOff>
        </xdr:from>
        <xdr:to>
          <xdr:col>5</xdr:col>
          <xdr:colOff>53340</xdr:colOff>
          <xdr:row>42</xdr:row>
          <xdr:rowOff>198120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15</xdr:row>
          <xdr:rowOff>0</xdr:rowOff>
        </xdr:from>
        <xdr:to>
          <xdr:col>8</xdr:col>
          <xdr:colOff>251460</xdr:colOff>
          <xdr:row>15</xdr:row>
          <xdr:rowOff>175260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14</xdr:row>
          <xdr:rowOff>0</xdr:rowOff>
        </xdr:from>
        <xdr:to>
          <xdr:col>8</xdr:col>
          <xdr:colOff>251460</xdr:colOff>
          <xdr:row>15</xdr:row>
          <xdr:rowOff>22860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15</xdr:row>
          <xdr:rowOff>0</xdr:rowOff>
        </xdr:from>
        <xdr:to>
          <xdr:col>12</xdr:col>
          <xdr:colOff>251460</xdr:colOff>
          <xdr:row>15</xdr:row>
          <xdr:rowOff>175260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14</xdr:row>
          <xdr:rowOff>0</xdr:rowOff>
        </xdr:from>
        <xdr:to>
          <xdr:col>12</xdr:col>
          <xdr:colOff>251460</xdr:colOff>
          <xdr:row>15</xdr:row>
          <xdr:rowOff>22860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30</xdr:row>
          <xdr:rowOff>0</xdr:rowOff>
        </xdr:from>
        <xdr:to>
          <xdr:col>8</xdr:col>
          <xdr:colOff>251460</xdr:colOff>
          <xdr:row>30</xdr:row>
          <xdr:rowOff>175260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29</xdr:row>
          <xdr:rowOff>0</xdr:rowOff>
        </xdr:from>
        <xdr:to>
          <xdr:col>8</xdr:col>
          <xdr:colOff>251460</xdr:colOff>
          <xdr:row>30</xdr:row>
          <xdr:rowOff>22860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3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30</xdr:row>
          <xdr:rowOff>0</xdr:rowOff>
        </xdr:from>
        <xdr:to>
          <xdr:col>12</xdr:col>
          <xdr:colOff>251460</xdr:colOff>
          <xdr:row>30</xdr:row>
          <xdr:rowOff>175260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29</xdr:row>
          <xdr:rowOff>0</xdr:rowOff>
        </xdr:from>
        <xdr:to>
          <xdr:col>12</xdr:col>
          <xdr:colOff>251460</xdr:colOff>
          <xdr:row>30</xdr:row>
          <xdr:rowOff>22860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28575</xdr:rowOff>
    </xdr:from>
    <xdr:to>
      <xdr:col>11</xdr:col>
      <xdr:colOff>9525</xdr:colOff>
      <xdr:row>33</xdr:row>
      <xdr:rowOff>152400</xdr:rowOff>
    </xdr:to>
    <xdr:sp macro="" textlink="" fLocksText="0">
      <xdr:nvSpPr>
        <xdr:cNvPr id="4104" name="Text Box 8">
          <a:extLst>
            <a:ext uri="{FF2B5EF4-FFF2-40B4-BE49-F238E27FC236}">
              <a16:creationId xmlns:a16="http://schemas.microsoft.com/office/drawing/2014/main" id="{00000000-0008-0000-0400-000008100000}"/>
            </a:ext>
          </a:extLst>
        </xdr:cNvPr>
        <xdr:cNvSpPr txBox="1">
          <a:spLocks noChangeArrowheads="1"/>
        </xdr:cNvSpPr>
      </xdr:nvSpPr>
      <xdr:spPr bwMode="auto">
        <a:xfrm>
          <a:off x="152400" y="1924050"/>
          <a:ext cx="6515100" cy="3686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36</xdr:row>
      <xdr:rowOff>28575</xdr:rowOff>
    </xdr:from>
    <xdr:to>
      <xdr:col>11</xdr:col>
      <xdr:colOff>9525</xdr:colOff>
      <xdr:row>58</xdr:row>
      <xdr:rowOff>152400</xdr:rowOff>
    </xdr:to>
    <xdr:sp macro="" textlink="" fLocksText="0">
      <xdr:nvSpPr>
        <xdr:cNvPr id="4105" name="Text Box 9">
          <a:extLst>
            <a:ext uri="{FF2B5EF4-FFF2-40B4-BE49-F238E27FC236}">
              <a16:creationId xmlns:a16="http://schemas.microsoft.com/office/drawing/2014/main" id="{00000000-0008-0000-0400-000009100000}"/>
            </a:ext>
          </a:extLst>
        </xdr:cNvPr>
        <xdr:cNvSpPr txBox="1">
          <a:spLocks noChangeArrowheads="1"/>
        </xdr:cNvSpPr>
      </xdr:nvSpPr>
      <xdr:spPr bwMode="auto">
        <a:xfrm>
          <a:off x="152400" y="6019800"/>
          <a:ext cx="6515100" cy="3629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57150</xdr:rowOff>
    </xdr:from>
    <xdr:to>
      <xdr:col>10</xdr:col>
      <xdr:colOff>600075</xdr:colOff>
      <xdr:row>31</xdr:row>
      <xdr:rowOff>95250</xdr:rowOff>
    </xdr:to>
    <xdr:sp macro="" textlink="" fLocksText="0">
      <xdr:nvSpPr>
        <xdr:cNvPr id="5126" name="Text Box 6">
          <a:extLst>
            <a:ext uri="{FF2B5EF4-FFF2-40B4-BE49-F238E27FC236}">
              <a16:creationId xmlns:a16="http://schemas.microsoft.com/office/drawing/2014/main" id="{00000000-0008-0000-0500-000006140000}"/>
            </a:ext>
          </a:extLst>
        </xdr:cNvPr>
        <xdr:cNvSpPr txBox="1">
          <a:spLocks noChangeArrowheads="1"/>
        </xdr:cNvSpPr>
      </xdr:nvSpPr>
      <xdr:spPr bwMode="auto">
        <a:xfrm>
          <a:off x="152400" y="1828800"/>
          <a:ext cx="7105650" cy="3571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34</xdr:row>
      <xdr:rowOff>57150</xdr:rowOff>
    </xdr:from>
    <xdr:to>
      <xdr:col>10</xdr:col>
      <xdr:colOff>600075</xdr:colOff>
      <xdr:row>47</xdr:row>
      <xdr:rowOff>152400</xdr:rowOff>
    </xdr:to>
    <xdr:sp macro="" textlink="" fLocksText="0">
      <xdr:nvSpPr>
        <xdr:cNvPr id="5127" name="Text Box 7">
          <a:extLst>
            <a:ext uri="{FF2B5EF4-FFF2-40B4-BE49-F238E27FC236}">
              <a16:creationId xmlns:a16="http://schemas.microsoft.com/office/drawing/2014/main" id="{00000000-0008-0000-0500-000007140000}"/>
            </a:ext>
          </a:extLst>
        </xdr:cNvPr>
        <xdr:cNvSpPr txBox="1">
          <a:spLocks noChangeArrowheads="1"/>
        </xdr:cNvSpPr>
      </xdr:nvSpPr>
      <xdr:spPr bwMode="auto">
        <a:xfrm>
          <a:off x="152400" y="5895975"/>
          <a:ext cx="7105650" cy="2324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51</xdr:row>
      <xdr:rowOff>57150</xdr:rowOff>
    </xdr:from>
    <xdr:to>
      <xdr:col>10</xdr:col>
      <xdr:colOff>600075</xdr:colOff>
      <xdr:row>62</xdr:row>
      <xdr:rowOff>38100</xdr:rowOff>
    </xdr:to>
    <xdr:sp macro="" textlink="" fLocksText="0">
      <xdr:nvSpPr>
        <xdr:cNvPr id="5128" name="Text Box 8">
          <a:extLst>
            <a:ext uri="{FF2B5EF4-FFF2-40B4-BE49-F238E27FC236}">
              <a16:creationId xmlns:a16="http://schemas.microsoft.com/office/drawing/2014/main" id="{00000000-0008-0000-0500-000008140000}"/>
            </a:ext>
          </a:extLst>
        </xdr:cNvPr>
        <xdr:cNvSpPr txBox="1">
          <a:spLocks noChangeArrowheads="1"/>
        </xdr:cNvSpPr>
      </xdr:nvSpPr>
      <xdr:spPr bwMode="auto">
        <a:xfrm>
          <a:off x="152400" y="8772525"/>
          <a:ext cx="71056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28575</xdr:rowOff>
    </xdr:from>
    <xdr:to>
      <xdr:col>17</xdr:col>
      <xdr:colOff>0</xdr:colOff>
      <xdr:row>32</xdr:row>
      <xdr:rowOff>9525</xdr:rowOff>
    </xdr:to>
    <xdr:sp macro="" textlink="" fLocksText="0">
      <xdr:nvSpPr>
        <xdr:cNvPr id="6152" name="Text Box 8">
          <a:extLst>
            <a:ext uri="{FF2B5EF4-FFF2-40B4-BE49-F238E27FC236}">
              <a16:creationId xmlns:a16="http://schemas.microsoft.com/office/drawing/2014/main" id="{00000000-0008-0000-0600-000008180000}"/>
            </a:ext>
          </a:extLst>
        </xdr:cNvPr>
        <xdr:cNvSpPr txBox="1">
          <a:spLocks noChangeArrowheads="1"/>
        </xdr:cNvSpPr>
      </xdr:nvSpPr>
      <xdr:spPr bwMode="auto">
        <a:xfrm>
          <a:off x="171450" y="2209800"/>
          <a:ext cx="7143750" cy="3486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34</xdr:row>
      <xdr:rowOff>66675</xdr:rowOff>
    </xdr:from>
    <xdr:to>
      <xdr:col>17</xdr:col>
      <xdr:colOff>9525</xdr:colOff>
      <xdr:row>51</xdr:row>
      <xdr:rowOff>152400</xdr:rowOff>
    </xdr:to>
    <xdr:sp macro="" textlink="" fLocksText="0">
      <xdr:nvSpPr>
        <xdr:cNvPr id="6153" name="Text Box 9">
          <a:extLst>
            <a:ext uri="{FF2B5EF4-FFF2-40B4-BE49-F238E27FC236}">
              <a16:creationId xmlns:a16="http://schemas.microsoft.com/office/drawing/2014/main" id="{00000000-0008-0000-0600-000009180000}"/>
            </a:ext>
          </a:extLst>
        </xdr:cNvPr>
        <xdr:cNvSpPr txBox="1">
          <a:spLocks noChangeArrowheads="1"/>
        </xdr:cNvSpPr>
      </xdr:nvSpPr>
      <xdr:spPr bwMode="auto">
        <a:xfrm>
          <a:off x="171450" y="6124575"/>
          <a:ext cx="7153275" cy="2838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38100</xdr:rowOff>
    </xdr:from>
    <xdr:to>
      <xdr:col>8</xdr:col>
      <xdr:colOff>0</xdr:colOff>
      <xdr:row>53</xdr:row>
      <xdr:rowOff>190500</xdr:rowOff>
    </xdr:to>
    <xdr:sp macro="" textlink="" fLocksText="0">
      <xdr:nvSpPr>
        <xdr:cNvPr id="11270" name="Text Box 6">
          <a:extLst>
            <a:ext uri="{FF2B5EF4-FFF2-40B4-BE49-F238E27FC236}">
              <a16:creationId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133350" y="8639175"/>
          <a:ext cx="7200900" cy="2038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19050</xdr:rowOff>
    </xdr:from>
    <xdr:to>
      <xdr:col>8</xdr:col>
      <xdr:colOff>0</xdr:colOff>
      <xdr:row>43</xdr:row>
      <xdr:rowOff>190500</xdr:rowOff>
    </xdr:to>
    <xdr:sp macro="" textlink="" fLocksText="0">
      <xdr:nvSpPr>
        <xdr:cNvPr id="15362" name="Text Box 2">
          <a:extLst>
            <a:ext uri="{FF2B5EF4-FFF2-40B4-BE49-F238E27FC236}">
              <a16:creationId xmlns:a16="http://schemas.microsoft.com/office/drawing/2014/main" id="{00000000-0008-0000-0900-0000023C0000}"/>
            </a:ext>
          </a:extLst>
        </xdr:cNvPr>
        <xdr:cNvSpPr txBox="1">
          <a:spLocks noChangeArrowheads="1"/>
        </xdr:cNvSpPr>
      </xdr:nvSpPr>
      <xdr:spPr bwMode="auto">
        <a:xfrm>
          <a:off x="133350" y="7315200"/>
          <a:ext cx="7305675" cy="3543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arval.pt/" TargetMode="External"/><Relationship Id="rId2" Type="http://schemas.openxmlformats.org/officeDocument/2006/relationships/hyperlink" Target="http://www.garval.pt/" TargetMode="External"/><Relationship Id="rId1" Type="http://schemas.openxmlformats.org/officeDocument/2006/relationships/hyperlink" Target="http://www.garval.p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arval.p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9" Type="http://schemas.openxmlformats.org/officeDocument/2006/relationships/ctrlProp" Target="../ctrlProps/ctrlProp59.xml"/><Relationship Id="rId21" Type="http://schemas.openxmlformats.org/officeDocument/2006/relationships/ctrlProp" Target="../ctrlProps/ctrlProp41.xml"/><Relationship Id="rId34" Type="http://schemas.openxmlformats.org/officeDocument/2006/relationships/ctrlProp" Target="../ctrlProps/ctrlProp54.xml"/><Relationship Id="rId42" Type="http://schemas.openxmlformats.org/officeDocument/2006/relationships/ctrlProp" Target="../ctrlProps/ctrlProp62.xml"/><Relationship Id="rId47" Type="http://schemas.openxmlformats.org/officeDocument/2006/relationships/ctrlProp" Target="../ctrlProps/ctrlProp67.xml"/><Relationship Id="rId50" Type="http://schemas.openxmlformats.org/officeDocument/2006/relationships/ctrlProp" Target="../ctrlProps/ctrlProp70.xml"/><Relationship Id="rId55" Type="http://schemas.openxmlformats.org/officeDocument/2006/relationships/ctrlProp" Target="../ctrlProps/ctrlProp75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33" Type="http://schemas.openxmlformats.org/officeDocument/2006/relationships/ctrlProp" Target="../ctrlProps/ctrlProp53.xml"/><Relationship Id="rId38" Type="http://schemas.openxmlformats.org/officeDocument/2006/relationships/ctrlProp" Target="../ctrlProps/ctrlProp58.xml"/><Relationship Id="rId46" Type="http://schemas.openxmlformats.org/officeDocument/2006/relationships/ctrlProp" Target="../ctrlProps/ctrlProp66.xml"/><Relationship Id="rId59" Type="http://schemas.openxmlformats.org/officeDocument/2006/relationships/ctrlProp" Target="../ctrlProps/ctrlProp79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29" Type="http://schemas.openxmlformats.org/officeDocument/2006/relationships/ctrlProp" Target="../ctrlProps/ctrlProp49.xml"/><Relationship Id="rId41" Type="http://schemas.openxmlformats.org/officeDocument/2006/relationships/ctrlProp" Target="../ctrlProps/ctrlProp61.xml"/><Relationship Id="rId54" Type="http://schemas.openxmlformats.org/officeDocument/2006/relationships/ctrlProp" Target="../ctrlProps/ctrlProp74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32" Type="http://schemas.openxmlformats.org/officeDocument/2006/relationships/ctrlProp" Target="../ctrlProps/ctrlProp52.xml"/><Relationship Id="rId37" Type="http://schemas.openxmlformats.org/officeDocument/2006/relationships/ctrlProp" Target="../ctrlProps/ctrlProp57.xml"/><Relationship Id="rId40" Type="http://schemas.openxmlformats.org/officeDocument/2006/relationships/ctrlProp" Target="../ctrlProps/ctrlProp60.xml"/><Relationship Id="rId45" Type="http://schemas.openxmlformats.org/officeDocument/2006/relationships/ctrlProp" Target="../ctrlProps/ctrlProp65.xml"/><Relationship Id="rId53" Type="http://schemas.openxmlformats.org/officeDocument/2006/relationships/ctrlProp" Target="../ctrlProps/ctrlProp73.xml"/><Relationship Id="rId58" Type="http://schemas.openxmlformats.org/officeDocument/2006/relationships/ctrlProp" Target="../ctrlProps/ctrlProp78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28" Type="http://schemas.openxmlformats.org/officeDocument/2006/relationships/ctrlProp" Target="../ctrlProps/ctrlProp48.xml"/><Relationship Id="rId36" Type="http://schemas.openxmlformats.org/officeDocument/2006/relationships/ctrlProp" Target="../ctrlProps/ctrlProp56.xml"/><Relationship Id="rId49" Type="http://schemas.openxmlformats.org/officeDocument/2006/relationships/ctrlProp" Target="../ctrlProps/ctrlProp69.xml"/><Relationship Id="rId57" Type="http://schemas.openxmlformats.org/officeDocument/2006/relationships/ctrlProp" Target="../ctrlProps/ctrlProp77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31" Type="http://schemas.openxmlformats.org/officeDocument/2006/relationships/ctrlProp" Target="../ctrlProps/ctrlProp51.xml"/><Relationship Id="rId44" Type="http://schemas.openxmlformats.org/officeDocument/2006/relationships/ctrlProp" Target="../ctrlProps/ctrlProp64.xml"/><Relationship Id="rId52" Type="http://schemas.openxmlformats.org/officeDocument/2006/relationships/ctrlProp" Target="../ctrlProps/ctrlProp72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Relationship Id="rId27" Type="http://schemas.openxmlformats.org/officeDocument/2006/relationships/ctrlProp" Target="../ctrlProps/ctrlProp47.xml"/><Relationship Id="rId30" Type="http://schemas.openxmlformats.org/officeDocument/2006/relationships/ctrlProp" Target="../ctrlProps/ctrlProp50.xml"/><Relationship Id="rId35" Type="http://schemas.openxmlformats.org/officeDocument/2006/relationships/ctrlProp" Target="../ctrlProps/ctrlProp55.xml"/><Relationship Id="rId43" Type="http://schemas.openxmlformats.org/officeDocument/2006/relationships/ctrlProp" Target="../ctrlProps/ctrlProp63.xml"/><Relationship Id="rId48" Type="http://schemas.openxmlformats.org/officeDocument/2006/relationships/ctrlProp" Target="../ctrlProps/ctrlProp68.xml"/><Relationship Id="rId56" Type="http://schemas.openxmlformats.org/officeDocument/2006/relationships/ctrlProp" Target="../ctrlProps/ctrlProp76.xml"/><Relationship Id="rId8" Type="http://schemas.openxmlformats.org/officeDocument/2006/relationships/ctrlProp" Target="../ctrlProps/ctrlProp28.xml"/><Relationship Id="rId51" Type="http://schemas.openxmlformats.org/officeDocument/2006/relationships/ctrlProp" Target="../ctrlProps/ctrlProp71.xml"/><Relationship Id="rId3" Type="http://schemas.openxmlformats.org/officeDocument/2006/relationships/vmlDrawing" Target="../drawings/vmlDrawing7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9">
    <pageSetUpPr autoPageBreaks="0" fitToPage="1"/>
  </sheetPr>
  <dimension ref="A1:R176"/>
  <sheetViews>
    <sheetView showGridLines="0" showRowColHeaders="0" showZeros="0" showOutlineSymbols="0" topLeftCell="A136" zoomScale="115" zoomScaleSheetLayoutView="100" workbookViewId="0">
      <selection activeCell="N48" sqref="N48"/>
    </sheetView>
  </sheetViews>
  <sheetFormatPr defaultColWidth="9.109375" defaultRowHeight="13.2"/>
  <cols>
    <col min="1" max="1" width="2.5546875" style="2" customWidth="1"/>
    <col min="2" max="3" width="9.109375" style="2"/>
    <col min="4" max="4" width="8.109375" style="2" customWidth="1"/>
    <col min="5" max="5" width="7.44140625" style="2" customWidth="1"/>
    <col min="6" max="11" width="9.109375" style="2"/>
    <col min="12" max="12" width="13.5546875" style="2" customWidth="1"/>
    <col min="13" max="13" width="5.5546875" style="2" customWidth="1"/>
    <col min="14" max="14" width="7.109375" style="2" customWidth="1"/>
    <col min="15" max="16384" width="9.109375" style="2"/>
  </cols>
  <sheetData>
    <row r="1" spans="1:1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8" ht="12.75" customHeight="1">
      <c r="A2" s="18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155"/>
      <c r="N2" s="155"/>
      <c r="O2" s="18"/>
      <c r="P2" s="18"/>
    </row>
    <row r="3" spans="1:18">
      <c r="A3" s="18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155"/>
      <c r="N3" s="155"/>
      <c r="O3" s="18"/>
      <c r="P3" s="18"/>
    </row>
    <row r="4" spans="1:18">
      <c r="A4" s="18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155"/>
      <c r="N4" s="155"/>
      <c r="O4" s="18"/>
      <c r="P4" s="18"/>
    </row>
    <row r="5" spans="1:18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8" ht="19.8">
      <c r="A6" s="18"/>
      <c r="B6" s="279" t="s">
        <v>294</v>
      </c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4"/>
      <c r="R6" s="4"/>
    </row>
    <row r="7" spans="1:18" ht="23.2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8" ht="22.5" customHeight="1">
      <c r="A8" s="18"/>
      <c r="B8" s="318" t="s">
        <v>231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237"/>
      <c r="N8" s="237"/>
      <c r="O8" s="18"/>
      <c r="P8" s="18"/>
    </row>
    <row r="9" spans="1:18">
      <c r="A9" s="18"/>
      <c r="B9" s="320" t="s">
        <v>230</v>
      </c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18"/>
      <c r="N9" s="18"/>
      <c r="O9" s="18"/>
      <c r="P9" s="18"/>
    </row>
    <row r="10" spans="1:18" ht="23.2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8">
      <c r="A11" s="18"/>
      <c r="B11" s="18"/>
      <c r="C11" s="18"/>
      <c r="D11" s="18"/>
      <c r="E11" s="18"/>
      <c r="F11" s="240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8" ht="15.6">
      <c r="A12" s="18"/>
      <c r="B12" s="18"/>
      <c r="C12" s="18"/>
      <c r="D12" s="18"/>
      <c r="E12" s="238" t="s">
        <v>295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8" ht="15">
      <c r="A13" s="18"/>
      <c r="B13" s="18"/>
      <c r="C13" s="18"/>
      <c r="D13" s="18"/>
      <c r="E13" s="239" t="s">
        <v>302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8" ht="15">
      <c r="A14" s="18"/>
      <c r="B14" s="18"/>
      <c r="C14" s="18"/>
      <c r="D14" s="18"/>
      <c r="E14" s="239" t="s">
        <v>303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8" ht="15">
      <c r="A15" s="18"/>
      <c r="B15" s="18"/>
      <c r="C15" s="18"/>
      <c r="D15" s="18"/>
      <c r="E15" s="239" t="s">
        <v>304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8" ht="15">
      <c r="A16" s="18"/>
      <c r="B16" s="18"/>
      <c r="C16" s="18"/>
      <c r="D16" s="18"/>
      <c r="E16" s="239" t="s">
        <v>305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ht="15">
      <c r="A17" s="18"/>
      <c r="B17" s="18"/>
      <c r="C17" s="18"/>
      <c r="D17" s="18"/>
      <c r="E17" s="239" t="s">
        <v>306</v>
      </c>
      <c r="F17" s="18"/>
      <c r="G17" s="239"/>
      <c r="H17" s="18"/>
      <c r="I17" s="18"/>
      <c r="J17" s="18"/>
      <c r="K17" s="18"/>
      <c r="L17" s="18"/>
      <c r="M17" s="18"/>
      <c r="N17" s="18"/>
      <c r="O17" s="18"/>
      <c r="P17" s="18"/>
    </row>
    <row r="18" spans="1:16" ht="15">
      <c r="A18" s="18"/>
      <c r="B18" s="18"/>
      <c r="C18" s="18"/>
      <c r="D18" s="18"/>
      <c r="E18" s="239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15">
      <c r="A19" s="18"/>
      <c r="B19" s="18"/>
      <c r="C19" s="18"/>
      <c r="D19" s="18"/>
      <c r="E19" s="23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ht="15.6">
      <c r="A21" s="18"/>
      <c r="B21" s="18"/>
      <c r="C21" s="18"/>
      <c r="D21" s="18"/>
      <c r="E21" s="238" t="s">
        <v>308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15">
      <c r="A22" s="18"/>
      <c r="B22" s="18"/>
      <c r="C22" s="18"/>
      <c r="D22" s="18"/>
      <c r="E22" s="239" t="s">
        <v>307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15">
      <c r="A23" s="18"/>
      <c r="B23" s="18"/>
      <c r="C23" s="18"/>
      <c r="D23" s="18"/>
      <c r="E23" s="239" t="s">
        <v>288</v>
      </c>
      <c r="F23" s="239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ht="15">
      <c r="A24" s="18"/>
      <c r="B24" s="18"/>
      <c r="C24" s="18"/>
      <c r="D24" s="18"/>
      <c r="E24" s="239" t="s">
        <v>287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ht="15">
      <c r="A25" s="18"/>
      <c r="B25" s="18"/>
      <c r="C25" s="18"/>
      <c r="D25" s="18"/>
      <c r="E25" s="239" t="s">
        <v>286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15">
      <c r="A26" s="18"/>
      <c r="B26" s="18"/>
      <c r="C26" s="18"/>
      <c r="D26" s="18"/>
      <c r="E26" s="239" t="s">
        <v>285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ht="15">
      <c r="A27" s="18"/>
      <c r="B27" s="18"/>
      <c r="C27" s="18"/>
      <c r="D27" s="18"/>
      <c r="E27" s="239" t="s">
        <v>284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ht="15">
      <c r="A28" s="18"/>
      <c r="B28" s="18"/>
      <c r="C28" s="18"/>
      <c r="D28" s="18"/>
      <c r="E28" s="239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>
      <c r="A29" s="18"/>
      <c r="B29" s="18"/>
      <c r="C29" s="18"/>
      <c r="D29" s="18"/>
      <c r="E29" s="18"/>
      <c r="F29" s="240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ht="15.6">
      <c r="A30" s="18"/>
      <c r="B30" s="18"/>
      <c r="C30" s="18"/>
      <c r="D30" s="18"/>
      <c r="E30" s="238" t="s">
        <v>296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ht="15">
      <c r="A31" s="18"/>
      <c r="B31" s="18"/>
      <c r="C31" s="18"/>
      <c r="D31" s="18"/>
      <c r="E31" s="239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ht="15">
      <c r="A32" s="18"/>
      <c r="B32" s="18"/>
      <c r="C32" s="18"/>
      <c r="D32" s="18"/>
      <c r="E32" s="239" t="s">
        <v>297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ht="15">
      <c r="A33" s="18"/>
      <c r="B33" s="18"/>
      <c r="C33" s="18"/>
      <c r="D33" s="18"/>
      <c r="E33" s="239" t="s">
        <v>298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15">
      <c r="A34" s="18"/>
      <c r="B34" s="18"/>
      <c r="C34" s="18"/>
      <c r="D34" s="18"/>
      <c r="E34" s="239" t="s">
        <v>299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15">
      <c r="A35" s="18"/>
      <c r="B35" s="18"/>
      <c r="C35" s="18"/>
      <c r="D35" s="18"/>
      <c r="E35" s="239" t="s">
        <v>300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5">
      <c r="A36" s="18"/>
      <c r="B36" s="18"/>
      <c r="C36" s="18"/>
      <c r="D36" s="18"/>
      <c r="E36" s="239" t="s">
        <v>242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15">
      <c r="A37" s="18"/>
      <c r="B37" s="18"/>
      <c r="C37" s="18"/>
      <c r="D37" s="18"/>
      <c r="E37" s="239" t="s">
        <v>289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ht="15">
      <c r="A38" s="18"/>
      <c r="B38" s="18"/>
      <c r="C38" s="18"/>
      <c r="D38" s="18"/>
      <c r="E38" s="239" t="s">
        <v>319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>
      <c r="A39" s="18"/>
      <c r="B39" s="18"/>
      <c r="C39" s="18"/>
      <c r="D39" s="18"/>
      <c r="E39" s="18"/>
      <c r="F39" s="240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ht="15.6">
      <c r="A40" s="18"/>
      <c r="B40" s="18"/>
      <c r="C40" s="18"/>
      <c r="D40" s="18"/>
      <c r="E40" s="238" t="s">
        <v>312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ht="15">
      <c r="A41" s="18"/>
      <c r="B41" s="18"/>
      <c r="C41" s="18"/>
      <c r="D41" s="18"/>
      <c r="E41" s="239" t="s">
        <v>309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ht="15">
      <c r="A42" s="18"/>
      <c r="B42" s="18"/>
      <c r="C42" s="18"/>
      <c r="D42" s="18"/>
      <c r="E42" s="239" t="s">
        <v>303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ht="15">
      <c r="A43" s="18"/>
      <c r="B43" s="18"/>
      <c r="C43" s="18"/>
      <c r="D43" s="18"/>
      <c r="E43" s="239" t="s">
        <v>310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ht="15">
      <c r="A44" s="18"/>
      <c r="B44" s="18"/>
      <c r="C44" s="18"/>
      <c r="D44" s="18"/>
      <c r="E44" s="239" t="s">
        <v>290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ht="15">
      <c r="A45" s="18"/>
      <c r="B45" s="18"/>
      <c r="C45" s="18"/>
      <c r="D45" s="18"/>
      <c r="E45" s="239" t="s">
        <v>291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ht="15">
      <c r="A46" s="18"/>
      <c r="B46" s="18"/>
      <c r="C46" s="18"/>
      <c r="D46" s="18"/>
      <c r="E46" s="239" t="s">
        <v>311</v>
      </c>
      <c r="F46" s="18"/>
      <c r="G46" s="18"/>
      <c r="H46" s="18"/>
      <c r="I46" s="239"/>
      <c r="J46" s="18"/>
      <c r="K46" s="18"/>
      <c r="L46" s="18"/>
      <c r="M46" s="18"/>
      <c r="N46" s="18"/>
      <c r="O46" s="18"/>
      <c r="P46" s="18"/>
    </row>
    <row r="47" spans="1:16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ht="15.6">
      <c r="A48" s="18"/>
      <c r="B48" s="18"/>
      <c r="C48" s="18"/>
      <c r="D48" s="18"/>
      <c r="E48" s="238" t="s">
        <v>263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ht="15">
      <c r="A49" s="18"/>
      <c r="B49" s="18"/>
      <c r="C49" s="18"/>
      <c r="D49" s="18"/>
      <c r="E49" s="239" t="s">
        <v>313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ht="15">
      <c r="A50" s="18"/>
      <c r="B50" s="18"/>
      <c r="C50" s="18"/>
      <c r="D50" s="18"/>
      <c r="E50" s="239" t="s">
        <v>314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ht="15">
      <c r="A51" s="18"/>
      <c r="B51" s="18"/>
      <c r="C51" s="18"/>
      <c r="D51" s="18"/>
      <c r="E51" s="239" t="s">
        <v>315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ht="15">
      <c r="A52" s="18"/>
      <c r="B52" s="18"/>
      <c r="C52"/>
      <c r="D52" s="18"/>
      <c r="E52" s="239" t="s">
        <v>316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ht="15">
      <c r="A53" s="18"/>
      <c r="B53" s="18"/>
      <c r="C53" s="18"/>
      <c r="D53" s="18"/>
      <c r="E53" s="239" t="s">
        <v>264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ht="15">
      <c r="A54" s="18"/>
      <c r="B54" s="18"/>
      <c r="C54" s="18"/>
      <c r="D54" s="18"/>
      <c r="E54" s="239" t="s">
        <v>317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ht="15">
      <c r="A55" s="18"/>
      <c r="B55" s="18"/>
      <c r="C55" s="18"/>
      <c r="D55" s="18"/>
      <c r="E55" s="239" t="s">
        <v>318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1:1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6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1:16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1:16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1:16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1:16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1:16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6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1:16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1:16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1:16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1:1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1:16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1:16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1:16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1:16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1:16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1:16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1:1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spans="1:1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1:1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1:1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1:1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1:1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1:1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1:1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1:16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pans="1:1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pans="1:1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1:1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1:1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1:1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</row>
    <row r="121" spans="1:1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</row>
    <row r="122" spans="1:16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</row>
    <row r="123" spans="1:16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1:1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</row>
    <row r="125" spans="1:1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</row>
    <row r="126" spans="1:1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</row>
    <row r="127" spans="1:1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</row>
    <row r="128" spans="1:1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</row>
    <row r="129" spans="1:1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1:1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1:1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</row>
    <row r="132" spans="1:1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</row>
    <row r="133" spans="1:1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1:16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1:1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1:1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</row>
    <row r="137" spans="1:1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pans="1:1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</row>
    <row r="139" spans="1:1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1:1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</row>
    <row r="141" spans="1:1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pans="1:1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1:1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</row>
    <row r="144" spans="1:16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</row>
    <row r="145" spans="1:16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</row>
    <row r="146" spans="1:1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</row>
    <row r="147" spans="1:1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1:1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</row>
    <row r="149" spans="1:1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</row>
    <row r="150" spans="1:1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</row>
    <row r="151" spans="1:1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1:1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</row>
    <row r="153" spans="1:1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</row>
    <row r="154" spans="1:16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</row>
    <row r="155" spans="1:16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1:1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</row>
    <row r="157" spans="1:1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</row>
    <row r="158" spans="1:16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</row>
    <row r="159" spans="1:16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1:1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pans="1:1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</row>
    <row r="162" spans="1:1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</row>
    <row r="163" spans="1:1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</row>
    <row r="164" spans="1:1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1:1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spans="1:1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</row>
    <row r="167" spans="1:1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</row>
    <row r="168" spans="1:1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1:16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spans="1:16">
      <c r="A170" s="18"/>
      <c r="I170" s="18"/>
      <c r="J170" s="18"/>
      <c r="K170" s="18"/>
      <c r="L170" s="18"/>
      <c r="M170" s="18"/>
      <c r="N170" s="18"/>
      <c r="O170" s="18"/>
      <c r="P170" s="18"/>
    </row>
    <row r="171" spans="1:16">
      <c r="A171" s="18"/>
      <c r="I171" s="18"/>
      <c r="J171" s="18"/>
      <c r="K171" s="18"/>
      <c r="L171" s="18"/>
      <c r="M171" s="18"/>
      <c r="N171" s="18"/>
      <c r="O171" s="18"/>
      <c r="P171" s="18"/>
    </row>
    <row r="172" spans="1:16">
      <c r="A172" s="18"/>
      <c r="I172" s="18"/>
      <c r="J172" s="18"/>
      <c r="K172" s="18"/>
      <c r="L172" s="18"/>
      <c r="M172" s="18"/>
      <c r="N172" s="18"/>
      <c r="O172" s="18"/>
      <c r="P172" s="18"/>
    </row>
    <row r="173" spans="1:16">
      <c r="A173" s="18"/>
      <c r="I173" s="18"/>
      <c r="J173" s="18"/>
      <c r="K173" s="18"/>
      <c r="L173" s="18"/>
      <c r="M173" s="18"/>
      <c r="N173" s="18"/>
      <c r="O173" s="18"/>
      <c r="P173" s="18"/>
    </row>
    <row r="174" spans="1:16">
      <c r="A174" s="18"/>
      <c r="I174" s="18"/>
      <c r="J174" s="18"/>
      <c r="K174" s="18"/>
      <c r="L174" s="18"/>
      <c r="M174" s="18"/>
      <c r="N174" s="18"/>
      <c r="O174" s="18"/>
      <c r="P174" s="18"/>
    </row>
    <row r="175" spans="1:16">
      <c r="A175" s="18"/>
      <c r="I175" s="18"/>
      <c r="J175" s="18"/>
      <c r="K175" s="18"/>
      <c r="L175" s="18"/>
      <c r="M175" s="18"/>
      <c r="N175" s="18"/>
      <c r="O175" s="18"/>
      <c r="P175" s="18"/>
    </row>
    <row r="176" spans="1:16">
      <c r="A176" s="18"/>
      <c r="I176" s="18"/>
      <c r="J176" s="18"/>
      <c r="K176" s="18"/>
      <c r="L176" s="18"/>
      <c r="M176" s="18"/>
      <c r="N176" s="18"/>
      <c r="O176" s="18"/>
      <c r="P176" s="18"/>
    </row>
  </sheetData>
  <mergeCells count="3">
    <mergeCell ref="B8:L8"/>
    <mergeCell ref="B2:L4"/>
    <mergeCell ref="B9:L9"/>
  </mergeCells>
  <phoneticPr fontId="2" type="noConversion"/>
  <hyperlinks>
    <hyperlink ref="E26" r:id="rId1" display="www.garval.pt" xr:uid="{00000000-0004-0000-0000-000000000000}"/>
    <hyperlink ref="E36" r:id="rId2" display="www.garval.pt" xr:uid="{00000000-0004-0000-0000-000001000000}"/>
    <hyperlink ref="E45" r:id="rId3" display="www.garval.pt" xr:uid="{00000000-0004-0000-0000-000002000000}"/>
    <hyperlink ref="E53" r:id="rId4" display="www.garval.pt" xr:uid="{00000000-0004-0000-0000-000003000000}"/>
  </hyperlinks>
  <printOptions horizontalCentered="1"/>
  <pageMargins left="0.78740157480314965" right="0.59055118110236227" top="0.59055118110236227" bottom="0.39370078740157483" header="0" footer="0"/>
  <pageSetup paperSize="9" scale="82" orientation="portrait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B1:P46"/>
  <sheetViews>
    <sheetView showGridLines="0" showRowColHeaders="0" showZeros="0" showOutlineSymbols="0" topLeftCell="A34" zoomScale="115" zoomScaleSheetLayoutView="100" workbookViewId="0">
      <selection activeCell="D11" sqref="D11"/>
    </sheetView>
  </sheetViews>
  <sheetFormatPr defaultColWidth="9.109375" defaultRowHeight="13.2"/>
  <cols>
    <col min="1" max="1" width="2" style="61" customWidth="1"/>
    <col min="2" max="2" width="1.6640625" style="61" customWidth="1"/>
    <col min="3" max="3" width="36.33203125" style="61" customWidth="1"/>
    <col min="4" max="7" width="12.109375" style="61" customWidth="1"/>
    <col min="8" max="8" width="23" style="61" customWidth="1"/>
    <col min="9" max="16384" width="9.109375" style="61"/>
  </cols>
  <sheetData>
    <row r="1" spans="2:16">
      <c r="B1" s="72"/>
      <c r="C1" s="72"/>
      <c r="D1" s="72"/>
      <c r="E1" s="72"/>
      <c r="F1" s="72"/>
      <c r="G1" s="72"/>
      <c r="H1" s="72"/>
      <c r="I1" s="72"/>
    </row>
    <row r="2" spans="2:16" ht="12.75" customHeight="1">
      <c r="B2" s="201"/>
      <c r="C2" s="72"/>
      <c r="D2" s="72"/>
      <c r="E2" s="72"/>
      <c r="F2" s="72"/>
      <c r="G2" s="72"/>
      <c r="H2" s="72"/>
      <c r="I2" s="72"/>
    </row>
    <row r="3" spans="2:16">
      <c r="B3" s="72"/>
      <c r="C3" s="72"/>
      <c r="D3" s="72"/>
      <c r="E3" s="72"/>
      <c r="F3" s="72"/>
      <c r="G3" s="72"/>
      <c r="H3" s="72"/>
      <c r="I3" s="72"/>
    </row>
    <row r="4" spans="2:16">
      <c r="B4" s="72"/>
      <c r="C4" s="72"/>
      <c r="D4" s="72"/>
      <c r="E4" s="72"/>
      <c r="F4" s="72"/>
      <c r="G4" s="72"/>
      <c r="H4" s="72"/>
      <c r="I4" s="72"/>
    </row>
    <row r="5" spans="2:16">
      <c r="B5" s="72"/>
      <c r="C5" s="72"/>
      <c r="D5" s="72"/>
      <c r="E5" s="72"/>
      <c r="F5" s="72"/>
      <c r="G5" s="72"/>
      <c r="H5" s="72"/>
      <c r="I5" s="72"/>
    </row>
    <row r="6" spans="2:16">
      <c r="B6" s="72"/>
      <c r="C6" s="72"/>
      <c r="D6" s="72"/>
      <c r="E6" s="72"/>
      <c r="F6" s="72"/>
      <c r="G6" s="72"/>
      <c r="H6" s="72"/>
      <c r="I6" s="72"/>
    </row>
    <row r="7" spans="2:16" ht="19.8">
      <c r="B7" s="390" t="str">
        <f>+'Página 6'!$B$6</f>
        <v>Finicia no Concelho de Penedono</v>
      </c>
      <c r="C7" s="390"/>
      <c r="D7" s="390"/>
      <c r="E7" s="390"/>
      <c r="F7" s="390"/>
      <c r="G7" s="390"/>
      <c r="H7" s="390"/>
      <c r="I7" s="202"/>
      <c r="J7" s="159"/>
      <c r="K7" s="159"/>
      <c r="L7" s="159"/>
      <c r="M7" s="159"/>
      <c r="N7" s="159"/>
      <c r="O7" s="159"/>
      <c r="P7" s="159"/>
    </row>
    <row r="8" spans="2:16" ht="8.25" customHeight="1"/>
    <row r="9" spans="2:16" ht="16.8">
      <c r="B9" s="64" t="s">
        <v>265</v>
      </c>
      <c r="C9" s="64"/>
      <c r="D9" s="64"/>
      <c r="E9" s="64"/>
      <c r="F9" s="64"/>
      <c r="G9" s="64"/>
    </row>
    <row r="10" spans="2:16" ht="6" customHeight="1"/>
    <row r="11" spans="2:16" ht="16.5" customHeight="1">
      <c r="B11" s="160"/>
      <c r="C11" s="187" t="s">
        <v>268</v>
      </c>
      <c r="D11" s="283">
        <f ca="1">+YEAR(NOW())</f>
        <v>2022</v>
      </c>
      <c r="E11" s="192">
        <f ca="1">+D11+1</f>
        <v>2023</v>
      </c>
      <c r="F11" s="394" t="s">
        <v>217</v>
      </c>
      <c r="G11" s="395"/>
      <c r="H11" s="396"/>
    </row>
    <row r="12" spans="2:16" ht="18.75" customHeight="1">
      <c r="B12" s="161"/>
      <c r="C12" s="280" t="s">
        <v>269</v>
      </c>
      <c r="D12" s="290"/>
      <c r="E12" s="291"/>
      <c r="F12" s="397"/>
      <c r="G12" s="398"/>
      <c r="H12" s="399"/>
    </row>
    <row r="13" spans="2:16" ht="18.75" customHeight="1">
      <c r="B13" s="161"/>
      <c r="C13" s="280" t="s">
        <v>281</v>
      </c>
      <c r="D13" s="290"/>
      <c r="E13" s="291"/>
      <c r="F13" s="400"/>
      <c r="G13" s="401"/>
      <c r="H13" s="402"/>
    </row>
    <row r="14" spans="2:16" ht="18.75" customHeight="1">
      <c r="B14" s="284"/>
      <c r="C14" s="285" t="s">
        <v>270</v>
      </c>
      <c r="D14" s="292"/>
      <c r="E14" s="293"/>
      <c r="F14" s="403"/>
      <c r="G14" s="404"/>
      <c r="H14" s="405"/>
    </row>
    <row r="15" spans="2:16" ht="18.75" customHeight="1">
      <c r="B15" s="161"/>
      <c r="C15" s="280" t="s">
        <v>271</v>
      </c>
      <c r="D15" s="290"/>
      <c r="E15" s="291"/>
      <c r="F15" s="409"/>
      <c r="G15" s="410"/>
      <c r="H15" s="411"/>
    </row>
    <row r="16" spans="2:16" ht="18.75" customHeight="1">
      <c r="B16" s="162"/>
      <c r="C16" s="281" t="s">
        <v>272</v>
      </c>
      <c r="D16" s="294"/>
      <c r="E16" s="295"/>
      <c r="F16" s="400"/>
      <c r="G16" s="401"/>
      <c r="H16" s="402"/>
    </row>
    <row r="17" spans="2:8" ht="18.75" customHeight="1">
      <c r="B17" s="284"/>
      <c r="C17" s="285" t="s">
        <v>266</v>
      </c>
      <c r="D17" s="292"/>
      <c r="E17" s="293"/>
      <c r="F17" s="403"/>
      <c r="G17" s="404"/>
      <c r="H17" s="405"/>
    </row>
    <row r="18" spans="2:8" ht="18.75" customHeight="1">
      <c r="B18" s="161"/>
      <c r="C18" s="280" t="s">
        <v>279</v>
      </c>
      <c r="D18" s="290"/>
      <c r="E18" s="291"/>
      <c r="F18" s="409"/>
      <c r="G18" s="410"/>
      <c r="H18" s="411"/>
    </row>
    <row r="19" spans="2:8" ht="18.75" customHeight="1">
      <c r="B19" s="284"/>
      <c r="C19" s="285" t="s">
        <v>280</v>
      </c>
      <c r="D19" s="292"/>
      <c r="E19" s="293"/>
      <c r="F19" s="403"/>
      <c r="G19" s="404"/>
      <c r="H19" s="405"/>
    </row>
    <row r="20" spans="2:8" ht="18.75" customHeight="1" thickBot="1">
      <c r="B20" s="69"/>
      <c r="C20" s="282" t="s">
        <v>267</v>
      </c>
      <c r="D20" s="296"/>
      <c r="E20" s="297"/>
      <c r="F20" s="403"/>
      <c r="G20" s="404"/>
      <c r="H20" s="405"/>
    </row>
    <row r="21" spans="2:8" ht="16.5" customHeight="1">
      <c r="B21" s="288"/>
      <c r="C21" s="289" t="s">
        <v>218</v>
      </c>
      <c r="D21" s="298">
        <f>+SUM(D12:D20)</f>
        <v>0</v>
      </c>
      <c r="E21" s="299">
        <f>+SUM(E12:E20)</f>
        <v>0</v>
      </c>
      <c r="F21" s="414" t="str">
        <f>+IF(E21-D21&gt;0,CONCATENATE(" Emprego total a criar : ",E21-D21),"")</f>
        <v/>
      </c>
      <c r="G21" s="415"/>
      <c r="H21" s="416"/>
    </row>
    <row r="22" spans="2:8" ht="16.5" customHeight="1">
      <c r="B22" s="300" t="str">
        <f>+IF(D21+E21&lt;&gt;'Página 7'!E62,"O financiamento total não corresponde ao valor do investimento referido na página 7. Corrigir por favor.","")</f>
        <v/>
      </c>
    </row>
    <row r="23" spans="2:8" ht="24.75" customHeight="1"/>
    <row r="24" spans="2:8" ht="16.8">
      <c r="B24" s="64" t="s">
        <v>275</v>
      </c>
      <c r="C24" s="64"/>
      <c r="D24" s="64"/>
      <c r="E24" s="64"/>
      <c r="F24" s="64"/>
      <c r="G24" s="64"/>
    </row>
    <row r="25" spans="2:8" ht="16.5" customHeight="1">
      <c r="B25" s="286" t="s">
        <v>283</v>
      </c>
    </row>
    <row r="26" spans="2:8" ht="9.75" customHeight="1"/>
    <row r="27" spans="2:8" ht="16.5" customHeight="1">
      <c r="C27" s="61" t="s">
        <v>273</v>
      </c>
      <c r="E27" s="413"/>
      <c r="F27" s="413"/>
      <c r="G27" s="413"/>
      <c r="H27" s="413"/>
    </row>
    <row r="28" spans="2:8" ht="6.75" customHeight="1"/>
    <row r="29" spans="2:8" ht="16.5" customHeight="1">
      <c r="C29" s="61" t="s">
        <v>274</v>
      </c>
      <c r="E29" s="413"/>
      <c r="F29" s="413"/>
      <c r="G29" s="413"/>
      <c r="H29" s="413"/>
    </row>
    <row r="30" spans="2:8" ht="16.5" customHeight="1">
      <c r="C30" s="128" t="s">
        <v>277</v>
      </c>
      <c r="D30" s="311"/>
      <c r="E30" s="286" t="s">
        <v>278</v>
      </c>
    </row>
    <row r="31" spans="2:8" ht="9" customHeight="1">
      <c r="C31" s="128"/>
      <c r="D31" s="301"/>
      <c r="E31" s="286"/>
    </row>
    <row r="32" spans="2:8" ht="21" customHeight="1">
      <c r="C32" s="417" t="str">
        <f>+IF(E27&lt;&gt;"","Deve assinalar na coluna C do quadro de despesas de investimento da página 7, com um x, todas as despesas de investimento que sejam elegíveis para apoio no âmbito de sistema de incentivos a que a empresa candidate este projecto.","")</f>
        <v/>
      </c>
      <c r="D32" s="417"/>
      <c r="E32" s="417"/>
      <c r="F32" s="417"/>
      <c r="G32" s="417"/>
      <c r="H32" s="417"/>
    </row>
    <row r="33" spans="2:8" ht="20.25" customHeight="1">
      <c r="C33" s="309" t="str">
        <f>+IF(E27&lt;&gt;"","Estas despesas não poderão ser objecto de apoio por parte do Município, no âmbito deste pedido :","")</f>
        <v/>
      </c>
      <c r="D33" s="309"/>
      <c r="E33" s="309"/>
      <c r="F33" s="309"/>
      <c r="G33" s="310">
        <f>+SUMIF('Página 7'!C12:C61,"&gt;""",'Página 7'!E12:E61)</f>
        <v>0</v>
      </c>
    </row>
    <row r="34" spans="2:8" ht="12.75" customHeight="1">
      <c r="C34" s="309"/>
      <c r="D34" s="309"/>
      <c r="E34" s="309"/>
      <c r="F34" s="309"/>
      <c r="G34" s="309"/>
      <c r="H34" s="309"/>
    </row>
    <row r="35" spans="2:8" ht="16.5" customHeight="1">
      <c r="B35" s="64" t="s">
        <v>276</v>
      </c>
    </row>
    <row r="36" spans="2:8" ht="24.75" customHeight="1">
      <c r="B36" s="412" t="s">
        <v>282</v>
      </c>
      <c r="C36" s="412"/>
      <c r="D36" s="412"/>
      <c r="E36" s="412"/>
      <c r="F36" s="412"/>
      <c r="G36" s="412"/>
      <c r="H36" s="412"/>
    </row>
    <row r="37" spans="2:8" ht="16.5" customHeight="1">
      <c r="B37" s="287"/>
      <c r="C37" s="287"/>
      <c r="D37" s="287"/>
      <c r="E37" s="287"/>
      <c r="F37" s="287"/>
      <c r="G37" s="287"/>
      <c r="H37" s="287"/>
    </row>
    <row r="38" spans="2:8" ht="16.5" customHeight="1"/>
    <row r="39" spans="2:8" ht="166.5" customHeight="1"/>
    <row r="40" spans="2:8" ht="16.5" customHeight="1"/>
    <row r="41" spans="2:8" ht="16.5" customHeight="1"/>
    <row r="42" spans="2:8" ht="16.5" customHeight="1"/>
    <row r="43" spans="2:8" ht="16.5" customHeight="1"/>
    <row r="44" spans="2:8" ht="16.5" customHeight="1"/>
    <row r="45" spans="2:8" ht="6.75" customHeight="1">
      <c r="B45" s="131"/>
      <c r="C45" s="131"/>
      <c r="D45" s="131"/>
      <c r="E45" s="131"/>
      <c r="F45" s="131"/>
      <c r="G45" s="131"/>
      <c r="H45" s="131"/>
    </row>
    <row r="46" spans="2:8" ht="15.6">
      <c r="B46" s="81" t="str">
        <f>+"Promotor : "&amp;'Página 1'!$C$37</f>
        <v xml:space="preserve">Promotor : </v>
      </c>
    </row>
  </sheetData>
  <mergeCells count="16">
    <mergeCell ref="B36:H36"/>
    <mergeCell ref="F20:H20"/>
    <mergeCell ref="F16:H16"/>
    <mergeCell ref="F17:H17"/>
    <mergeCell ref="F18:H18"/>
    <mergeCell ref="E27:H27"/>
    <mergeCell ref="F19:H19"/>
    <mergeCell ref="F21:H21"/>
    <mergeCell ref="C32:H32"/>
    <mergeCell ref="E29:H29"/>
    <mergeCell ref="F14:H14"/>
    <mergeCell ref="F15:H15"/>
    <mergeCell ref="B7:H7"/>
    <mergeCell ref="F11:H11"/>
    <mergeCell ref="F12:H12"/>
    <mergeCell ref="F13:H13"/>
  </mergeCells>
  <phoneticPr fontId="2" type="noConversion"/>
  <printOptions horizontalCentered="1"/>
  <pageMargins left="0.78740157480314965" right="0.59055118110236227" top="0.59055118110236227" bottom="0.39370078740157483" header="0" footer="0"/>
  <pageSetup paperSize="9" scale="81" orientation="portrait" r:id="rId1"/>
  <headerFooter alignWithMargins="0">
    <oddFooter>&amp;R&amp;8&amp;A</oddFooter>
  </headerFooter>
  <ignoredErrors>
    <ignoredError sqref="D11" unlockedFormula="1"/>
  </ignoredError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3">
    <pageSetUpPr autoPageBreaks="0"/>
  </sheetPr>
  <dimension ref="A1:H50"/>
  <sheetViews>
    <sheetView showGridLines="0" showRowColHeaders="0" showZeros="0" showOutlineSymbols="0" topLeftCell="A19" zoomScale="115" workbookViewId="0">
      <selection activeCell="F5" sqref="F5"/>
    </sheetView>
  </sheetViews>
  <sheetFormatPr defaultColWidth="9.109375" defaultRowHeight="13.2"/>
  <cols>
    <col min="1" max="1" width="2.6640625" style="27" customWidth="1"/>
    <col min="2" max="2" width="1.88671875" style="27" customWidth="1"/>
    <col min="3" max="3" width="44.88671875" style="27" customWidth="1"/>
    <col min="4" max="4" width="9.109375" style="111"/>
    <col min="5" max="7" width="11.88671875" style="111" customWidth="1"/>
    <col min="8" max="16384" width="9.109375" style="27"/>
  </cols>
  <sheetData>
    <row r="1" spans="1:8">
      <c r="C1" s="111"/>
    </row>
    <row r="2" spans="1:8" ht="39" customHeight="1"/>
    <row r="4" spans="1:8" ht="16.5" customHeight="1">
      <c r="A4" s="96"/>
      <c r="B4" s="97" t="s">
        <v>75</v>
      </c>
      <c r="C4" s="97"/>
      <c r="D4" s="303"/>
      <c r="E4" s="27"/>
      <c r="F4" s="278"/>
      <c r="G4" s="278" t="str">
        <f>+IF(E16+F16+G16=0,"Dados referentes a três exercícios económicos",IF(E16*F16*G16=0,"Deve indicar dados de 3 anos, históricos ou previsionais.",""))</f>
        <v>Dados referentes a três exercícios económicos</v>
      </c>
      <c r="H4" s="96"/>
    </row>
    <row r="5" spans="1:8" ht="16.5" customHeight="1">
      <c r="B5" s="418" t="s">
        <v>76</v>
      </c>
      <c r="C5" s="419"/>
      <c r="D5" s="116" t="s">
        <v>28</v>
      </c>
      <c r="E5" s="98">
        <v>2010</v>
      </c>
      <c r="F5" s="112">
        <f>E5-1</f>
        <v>2009</v>
      </c>
      <c r="G5" s="99">
        <f>F5-1</f>
        <v>2008</v>
      </c>
    </row>
    <row r="6" spans="1:8" ht="16.5" customHeight="1">
      <c r="B6" s="117" t="s">
        <v>77</v>
      </c>
      <c r="C6" s="118"/>
      <c r="D6" s="119">
        <v>71</v>
      </c>
      <c r="E6" s="113">
        <f>SUM(E7:E8)</f>
        <v>0</v>
      </c>
      <c r="F6" s="113">
        <f>SUM(F7:F8)</f>
        <v>0</v>
      </c>
      <c r="G6" s="101">
        <f>SUM(G7:G8)</f>
        <v>0</v>
      </c>
    </row>
    <row r="7" spans="1:8" ht="16.5" customHeight="1">
      <c r="B7" s="117"/>
      <c r="C7" s="118" t="s">
        <v>78</v>
      </c>
      <c r="D7" s="120" t="s">
        <v>49</v>
      </c>
      <c r="E7" s="253"/>
      <c r="F7" s="253"/>
      <c r="G7" s="253"/>
    </row>
    <row r="8" spans="1:8" ht="16.5" customHeight="1">
      <c r="B8" s="117"/>
      <c r="C8" s="118" t="s">
        <v>79</v>
      </c>
      <c r="D8" s="120" t="s">
        <v>49</v>
      </c>
      <c r="E8" s="255"/>
      <c r="F8" s="255"/>
      <c r="G8" s="255"/>
    </row>
    <row r="9" spans="1:8" ht="16.5" customHeight="1">
      <c r="B9" s="117" t="s">
        <v>80</v>
      </c>
      <c r="C9" s="118"/>
      <c r="D9" s="120">
        <v>72</v>
      </c>
      <c r="E9" s="255"/>
      <c r="F9" s="255"/>
      <c r="G9" s="255"/>
    </row>
    <row r="10" spans="1:8" ht="16.5" customHeight="1">
      <c r="B10" s="117" t="s">
        <v>81</v>
      </c>
      <c r="C10" s="118"/>
      <c r="D10" s="120"/>
      <c r="E10" s="255"/>
      <c r="F10" s="255"/>
      <c r="G10" s="255"/>
    </row>
    <row r="11" spans="1:8" ht="16.5" customHeight="1">
      <c r="B11" s="117" t="s">
        <v>82</v>
      </c>
      <c r="C11" s="118"/>
      <c r="D11" s="120">
        <v>75</v>
      </c>
      <c r="E11" s="255"/>
      <c r="F11" s="255"/>
      <c r="G11" s="255"/>
    </row>
    <row r="12" spans="1:8" ht="16.5" customHeight="1">
      <c r="B12" s="117" t="s">
        <v>83</v>
      </c>
      <c r="C12" s="118"/>
      <c r="D12" s="120" t="s">
        <v>84</v>
      </c>
      <c r="E12" s="257"/>
      <c r="F12" s="257"/>
      <c r="G12" s="257"/>
    </row>
    <row r="13" spans="1:8" ht="16.5" customHeight="1">
      <c r="B13" s="117" t="s">
        <v>85</v>
      </c>
      <c r="C13" s="118"/>
      <c r="D13" s="120" t="s">
        <v>49</v>
      </c>
      <c r="E13" s="113">
        <f>SUM(E14:E15)</f>
        <v>0</v>
      </c>
      <c r="F13" s="113">
        <f>SUM(F14:F15)</f>
        <v>0</v>
      </c>
      <c r="G13" s="101">
        <f>SUM(G14:G15)</f>
        <v>0</v>
      </c>
    </row>
    <row r="14" spans="1:8" ht="16.5" customHeight="1">
      <c r="B14" s="117"/>
      <c r="C14" s="118" t="s">
        <v>86</v>
      </c>
      <c r="D14" s="120">
        <v>785</v>
      </c>
      <c r="E14" s="268"/>
      <c r="F14" s="268"/>
      <c r="G14" s="268"/>
    </row>
    <row r="15" spans="1:8" ht="16.5" customHeight="1">
      <c r="B15" s="117"/>
      <c r="C15" s="118" t="s">
        <v>249</v>
      </c>
      <c r="D15" s="121">
        <v>786</v>
      </c>
      <c r="E15" s="269"/>
      <c r="F15" s="269"/>
      <c r="G15" s="269"/>
    </row>
    <row r="16" spans="1:8" ht="16.5" customHeight="1">
      <c r="B16" s="122" t="s">
        <v>87</v>
      </c>
      <c r="C16" s="123"/>
      <c r="D16" s="124"/>
      <c r="E16" s="113">
        <f>E6+E9+E10+E11+E12+E13</f>
        <v>0</v>
      </c>
      <c r="F16" s="113">
        <f>F6+F9+F10+F11+F12+F13</f>
        <v>0</v>
      </c>
      <c r="G16" s="101">
        <f>G6+G9+G10+G11+G12+G13</f>
        <v>0</v>
      </c>
    </row>
    <row r="17" spans="2:7" ht="16.5" customHeight="1">
      <c r="B17" s="420" t="s">
        <v>88</v>
      </c>
      <c r="C17" s="421"/>
      <c r="D17" s="119"/>
      <c r="E17" s="249"/>
      <c r="F17" s="250"/>
      <c r="G17" s="251"/>
    </row>
    <row r="18" spans="2:7" ht="16.5" customHeight="1">
      <c r="B18" s="117" t="s">
        <v>89</v>
      </c>
      <c r="C18" s="118"/>
      <c r="D18" s="120">
        <v>612</v>
      </c>
      <c r="E18" s="270"/>
      <c r="F18" s="270"/>
      <c r="G18" s="270"/>
    </row>
    <row r="19" spans="2:7" ht="16.5" customHeight="1">
      <c r="B19" s="117" t="s">
        <v>250</v>
      </c>
      <c r="C19" s="118"/>
      <c r="D19" s="120">
        <v>616</v>
      </c>
      <c r="E19" s="257"/>
      <c r="F19" s="257"/>
      <c r="G19" s="257"/>
    </row>
    <row r="20" spans="2:7" ht="16.5" customHeight="1">
      <c r="B20" s="117" t="s">
        <v>90</v>
      </c>
      <c r="C20" s="118"/>
      <c r="D20" s="120">
        <v>62</v>
      </c>
      <c r="E20" s="113">
        <f>SUM(E21:E25)</f>
        <v>0</v>
      </c>
      <c r="F20" s="113">
        <f>SUM(F21:F25)</f>
        <v>0</v>
      </c>
      <c r="G20" s="101">
        <f>SUM(G21:G25)</f>
        <v>0</v>
      </c>
    </row>
    <row r="21" spans="2:7" ht="16.5" customHeight="1">
      <c r="B21" s="117"/>
      <c r="C21" s="118" t="s">
        <v>91</v>
      </c>
      <c r="D21" s="120">
        <v>621</v>
      </c>
      <c r="E21" s="253"/>
      <c r="F21" s="253"/>
      <c r="G21" s="253"/>
    </row>
    <row r="22" spans="2:7" ht="16.5" customHeight="1">
      <c r="B22" s="117"/>
      <c r="C22" s="118" t="s">
        <v>92</v>
      </c>
      <c r="D22" s="120">
        <v>62236</v>
      </c>
      <c r="E22" s="255"/>
      <c r="F22" s="255"/>
      <c r="G22" s="255"/>
    </row>
    <row r="23" spans="2:7" ht="16.5" customHeight="1">
      <c r="B23" s="117"/>
      <c r="C23" s="118" t="s">
        <v>93</v>
      </c>
      <c r="D23" s="120" t="s">
        <v>94</v>
      </c>
      <c r="E23" s="255"/>
      <c r="F23" s="255"/>
      <c r="G23" s="255"/>
    </row>
    <row r="24" spans="2:7" ht="16.5" customHeight="1">
      <c r="B24" s="117"/>
      <c r="C24" s="118" t="s">
        <v>95</v>
      </c>
      <c r="D24" s="120" t="s">
        <v>96</v>
      </c>
      <c r="E24" s="255"/>
      <c r="F24" s="255"/>
      <c r="G24" s="255"/>
    </row>
    <row r="25" spans="2:7" ht="16.5" customHeight="1">
      <c r="B25" s="117"/>
      <c r="C25" s="118" t="s">
        <v>251</v>
      </c>
      <c r="D25" s="120" t="s">
        <v>49</v>
      </c>
      <c r="E25" s="255"/>
      <c r="F25" s="255"/>
      <c r="G25" s="255"/>
    </row>
    <row r="26" spans="2:7" ht="16.5" customHeight="1">
      <c r="B26" s="117" t="s">
        <v>97</v>
      </c>
      <c r="C26" s="118"/>
      <c r="D26" s="120">
        <v>64</v>
      </c>
      <c r="E26" s="255"/>
      <c r="F26" s="255"/>
      <c r="G26" s="255"/>
    </row>
    <row r="27" spans="2:7" ht="16.5" customHeight="1">
      <c r="B27" s="117" t="s">
        <v>98</v>
      </c>
      <c r="C27" s="118"/>
      <c r="D27" s="120">
        <v>66</v>
      </c>
      <c r="E27" s="255"/>
      <c r="F27" s="255"/>
      <c r="G27" s="255"/>
    </row>
    <row r="28" spans="2:7" ht="16.5" customHeight="1">
      <c r="B28" s="117" t="s">
        <v>99</v>
      </c>
      <c r="C28" s="118"/>
      <c r="D28" s="120">
        <v>67</v>
      </c>
      <c r="E28" s="257"/>
      <c r="F28" s="257"/>
      <c r="G28" s="257"/>
    </row>
    <row r="29" spans="2:7" ht="16.5" customHeight="1">
      <c r="B29" s="117" t="s">
        <v>252</v>
      </c>
      <c r="C29" s="118"/>
      <c r="D29" s="120">
        <v>63</v>
      </c>
      <c r="E29" s="113">
        <f>SUM(E30:E31)</f>
        <v>0</v>
      </c>
      <c r="F29" s="113">
        <f>SUM(F30:F31)</f>
        <v>0</v>
      </c>
      <c r="G29" s="101">
        <f>SUM(G30:G31)</f>
        <v>0</v>
      </c>
    </row>
    <row r="30" spans="2:7" ht="16.5" customHeight="1">
      <c r="B30" s="117"/>
      <c r="C30" s="118" t="s">
        <v>100</v>
      </c>
      <c r="D30" s="120">
        <v>632</v>
      </c>
      <c r="E30" s="253"/>
      <c r="F30" s="253"/>
      <c r="G30" s="253"/>
    </row>
    <row r="31" spans="2:7" ht="16.5" customHeight="1">
      <c r="B31" s="117"/>
      <c r="C31" s="118" t="s">
        <v>101</v>
      </c>
      <c r="D31" s="120">
        <v>631</v>
      </c>
      <c r="E31" s="255"/>
      <c r="F31" s="255"/>
      <c r="G31" s="255"/>
    </row>
    <row r="32" spans="2:7" ht="16.5" customHeight="1">
      <c r="B32" s="117" t="s">
        <v>102</v>
      </c>
      <c r="C32" s="118"/>
      <c r="D32" s="120">
        <v>65</v>
      </c>
      <c r="E32" s="257"/>
      <c r="F32" s="257"/>
      <c r="G32" s="257"/>
    </row>
    <row r="33" spans="2:7" ht="16.5" customHeight="1">
      <c r="B33" s="117" t="s">
        <v>103</v>
      </c>
      <c r="C33" s="118"/>
      <c r="D33" s="120" t="s">
        <v>49</v>
      </c>
      <c r="E33" s="113">
        <f>SUM(E34:E36)</f>
        <v>0</v>
      </c>
      <c r="F33" s="113">
        <f>SUM(F34:F36)</f>
        <v>0</v>
      </c>
      <c r="G33" s="101">
        <f>SUM(G34:G36)</f>
        <v>0</v>
      </c>
    </row>
    <row r="34" spans="2:7" ht="16.5" customHeight="1">
      <c r="B34" s="117"/>
      <c r="C34" s="118" t="s">
        <v>104</v>
      </c>
      <c r="D34" s="120">
        <v>685</v>
      </c>
      <c r="E34" s="253"/>
      <c r="F34" s="253"/>
      <c r="G34" s="253"/>
    </row>
    <row r="35" spans="2:7" ht="16.5" customHeight="1">
      <c r="B35" s="117"/>
      <c r="C35" s="118" t="s">
        <v>253</v>
      </c>
      <c r="D35" s="120">
        <v>686</v>
      </c>
      <c r="E35" s="255"/>
      <c r="F35" s="255"/>
      <c r="G35" s="255"/>
    </row>
    <row r="36" spans="2:7" ht="16.5" customHeight="1">
      <c r="B36" s="117"/>
      <c r="C36" s="118" t="s">
        <v>105</v>
      </c>
      <c r="D36" s="121" t="s">
        <v>49</v>
      </c>
      <c r="E36" s="257"/>
      <c r="F36" s="257"/>
      <c r="G36" s="257"/>
    </row>
    <row r="37" spans="2:7" ht="16.5" customHeight="1">
      <c r="B37" s="122" t="s">
        <v>106</v>
      </c>
      <c r="C37" s="123"/>
      <c r="D37" s="124"/>
      <c r="E37" s="113">
        <f>E18+E19+E20+E26+E27+E28+E29+E32+E33</f>
        <v>0</v>
      </c>
      <c r="F37" s="113">
        <f>F18+F19+F20+F26+F27+F28+F29+F32+F33</f>
        <v>0</v>
      </c>
      <c r="G37" s="101">
        <f>G18+G19+G20+G26+G27+G28+G29+G32+G33</f>
        <v>0</v>
      </c>
    </row>
    <row r="38" spans="2:7" ht="16.5" customHeight="1">
      <c r="B38" s="122" t="s">
        <v>107</v>
      </c>
      <c r="C38" s="123"/>
      <c r="D38" s="124" t="s">
        <v>49</v>
      </c>
      <c r="E38" s="113">
        <f>E16-E37</f>
        <v>0</v>
      </c>
      <c r="F38" s="113">
        <f>F16-F37</f>
        <v>0</v>
      </c>
      <c r="G38" s="101">
        <f>G16-G37</f>
        <v>0</v>
      </c>
    </row>
    <row r="39" spans="2:7" ht="16.5" customHeight="1">
      <c r="B39" s="117" t="s">
        <v>108</v>
      </c>
      <c r="C39" s="118"/>
      <c r="D39" s="119">
        <v>79</v>
      </c>
      <c r="E39" s="268"/>
      <c r="F39" s="268"/>
      <c r="G39" s="268"/>
    </row>
    <row r="40" spans="2:7" ht="16.5" customHeight="1">
      <c r="B40" s="117" t="s">
        <v>109</v>
      </c>
      <c r="C40" s="118"/>
      <c r="D40" s="121">
        <v>69</v>
      </c>
      <c r="E40" s="269"/>
      <c r="F40" s="269"/>
      <c r="G40" s="269"/>
    </row>
    <row r="41" spans="2:7" ht="16.5" customHeight="1">
      <c r="B41" s="122" t="s">
        <v>110</v>
      </c>
      <c r="C41" s="123"/>
      <c r="D41" s="124" t="s">
        <v>49</v>
      </c>
      <c r="E41" s="113">
        <f>E38+E39-E40</f>
        <v>0</v>
      </c>
      <c r="F41" s="113">
        <f>F38+F39-F40</f>
        <v>0</v>
      </c>
      <c r="G41" s="101">
        <f>G38+G39-G40</f>
        <v>0</v>
      </c>
    </row>
    <row r="42" spans="2:7" ht="16.5" customHeight="1">
      <c r="B42" s="117" t="s">
        <v>111</v>
      </c>
      <c r="C42" s="118"/>
      <c r="D42" s="119" t="s">
        <v>112</v>
      </c>
      <c r="E42" s="266"/>
      <c r="F42" s="266"/>
      <c r="G42" s="266"/>
    </row>
    <row r="43" spans="2:7" ht="16.5" customHeight="1">
      <c r="B43" s="117" t="s">
        <v>113</v>
      </c>
      <c r="C43" s="118"/>
      <c r="D43" s="120" t="s">
        <v>114</v>
      </c>
      <c r="E43" s="113">
        <f>SUM(E44:E45)</f>
        <v>0</v>
      </c>
      <c r="F43" s="113">
        <f>SUM(F44:F45)</f>
        <v>0</v>
      </c>
      <c r="G43" s="101">
        <f>SUM(G44:G45)</f>
        <v>0</v>
      </c>
    </row>
    <row r="44" spans="2:7" ht="16.5" customHeight="1">
      <c r="B44" s="117"/>
      <c r="C44" s="118" t="s">
        <v>115</v>
      </c>
      <c r="D44" s="120">
        <v>681</v>
      </c>
      <c r="E44" s="268"/>
      <c r="F44" s="268"/>
      <c r="G44" s="268"/>
    </row>
    <row r="45" spans="2:7" ht="16.5" customHeight="1">
      <c r="B45" s="117"/>
      <c r="C45" s="118" t="s">
        <v>116</v>
      </c>
      <c r="D45" s="121" t="s">
        <v>49</v>
      </c>
      <c r="E45" s="269"/>
      <c r="F45" s="269"/>
      <c r="G45" s="269"/>
    </row>
    <row r="46" spans="2:7" ht="16.5" customHeight="1">
      <c r="B46" s="122" t="s">
        <v>117</v>
      </c>
      <c r="C46" s="123"/>
      <c r="D46" s="124">
        <v>85</v>
      </c>
      <c r="E46" s="113">
        <f>E41+E42-E43</f>
        <v>0</v>
      </c>
      <c r="F46" s="113">
        <f>F41+F42-F43</f>
        <v>0</v>
      </c>
      <c r="G46" s="101">
        <f>G41+G42-G43</f>
        <v>0</v>
      </c>
    </row>
    <row r="47" spans="2:7" ht="16.5" customHeight="1">
      <c r="B47" s="117" t="s">
        <v>118</v>
      </c>
      <c r="C47" s="118"/>
      <c r="D47" s="124">
        <v>86</v>
      </c>
      <c r="E47" s="266"/>
      <c r="F47" s="266"/>
      <c r="G47" s="266"/>
    </row>
    <row r="48" spans="2:7" ht="16.5" customHeight="1">
      <c r="B48" s="122" t="s">
        <v>119</v>
      </c>
      <c r="C48" s="123"/>
      <c r="D48" s="119">
        <v>88</v>
      </c>
      <c r="E48" s="113">
        <f>E46-E47</f>
        <v>0</v>
      </c>
      <c r="F48" s="113">
        <f>F46-F47</f>
        <v>0</v>
      </c>
      <c r="G48" s="113">
        <f>G46-G47</f>
        <v>0</v>
      </c>
    </row>
    <row r="49" spans="2:7">
      <c r="B49" s="125" t="s">
        <v>192</v>
      </c>
      <c r="C49" s="125"/>
      <c r="D49" s="125"/>
      <c r="E49" s="125"/>
      <c r="F49" s="125"/>
      <c r="G49" s="125"/>
    </row>
    <row r="50" spans="2:7">
      <c r="B50" s="275" t="str">
        <f>+Balanços!B51</f>
        <v xml:space="preserve">Promotor : </v>
      </c>
    </row>
  </sheetData>
  <sheetProtection sheet="1" objects="1" scenarios="1"/>
  <mergeCells count="2">
    <mergeCell ref="B5:C5"/>
    <mergeCell ref="B17:C17"/>
  </mergeCells>
  <phoneticPr fontId="2" type="noConversion"/>
  <pageMargins left="0.82677165354330717" right="0.75" top="0.70866141732283472" bottom="0.41" header="0" footer="0"/>
  <pageSetup paperSize="9" orientation="portrait" r:id="rId1"/>
  <headerFooter alignWithMargins="0">
    <oddFooter>&amp;R&amp;8&amp;A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2">
    <pageSetUpPr autoPageBreaks="0" fitToPage="1"/>
  </sheetPr>
  <dimension ref="A1:G52"/>
  <sheetViews>
    <sheetView showGridLines="0" showRowColHeaders="0" showZeros="0" showOutlineSymbols="0" zoomScale="115" workbookViewId="0">
      <selection activeCell="E8" sqref="E8"/>
    </sheetView>
  </sheetViews>
  <sheetFormatPr defaultColWidth="9.109375" defaultRowHeight="13.2"/>
  <cols>
    <col min="1" max="1" width="3" style="27" customWidth="1"/>
    <col min="2" max="2" width="1.88671875" style="27" customWidth="1"/>
    <col min="3" max="3" width="42" style="27" customWidth="1"/>
    <col min="4" max="4" width="6.33203125" style="111" customWidth="1"/>
    <col min="5" max="7" width="11.88671875" style="27" customWidth="1"/>
    <col min="8" max="16384" width="9.109375" style="27"/>
  </cols>
  <sheetData>
    <row r="1" spans="1:7">
      <c r="C1" s="111"/>
      <c r="E1" s="111"/>
      <c r="F1" s="111"/>
      <c r="G1" s="111"/>
    </row>
    <row r="2" spans="1:7" ht="39" customHeight="1">
      <c r="E2" s="111"/>
      <c r="F2" s="111"/>
      <c r="G2" s="111"/>
    </row>
    <row r="3" spans="1:7">
      <c r="E3" s="111"/>
      <c r="F3" s="111"/>
      <c r="G3" s="111"/>
    </row>
    <row r="4" spans="1:7" ht="16.5" customHeight="1">
      <c r="A4" s="96"/>
      <c r="B4" s="97" t="s">
        <v>190</v>
      </c>
      <c r="C4" s="97"/>
      <c r="D4" s="97"/>
      <c r="E4" s="302"/>
      <c r="F4" s="302"/>
      <c r="G4" s="278" t="str">
        <f>+IF(E26+F26+G26=0,"Dados referentes a três exercícios económicos",IF(E26*F26*G26=0,"Deve indicar dados de 3 anos, históricos ou previsionais.",""))</f>
        <v>Dados referentes a três exercícios económicos</v>
      </c>
    </row>
    <row r="5" spans="1:7" ht="16.5" customHeight="1">
      <c r="B5" s="422" t="s">
        <v>191</v>
      </c>
      <c r="C5" s="423"/>
      <c r="D5" s="114" t="s">
        <v>28</v>
      </c>
      <c r="E5" s="112">
        <f>+'Demonstrações de Resultados'!E5</f>
        <v>2010</v>
      </c>
      <c r="F5" s="112">
        <f>+'Demonstrações de Resultados'!F5</f>
        <v>2009</v>
      </c>
      <c r="G5" s="112">
        <f>+'Demonstrações de Resultados'!G5</f>
        <v>2008</v>
      </c>
    </row>
    <row r="6" spans="1:7" ht="16.5" customHeight="1">
      <c r="B6" s="426" t="s">
        <v>27</v>
      </c>
      <c r="C6" s="427"/>
      <c r="D6" s="115" t="s">
        <v>49</v>
      </c>
      <c r="E6" s="249"/>
      <c r="F6" s="250"/>
      <c r="G6" s="251"/>
    </row>
    <row r="7" spans="1:7" ht="16.5" customHeight="1">
      <c r="B7" s="424" t="s">
        <v>29</v>
      </c>
      <c r="C7" s="425"/>
      <c r="D7" s="104"/>
      <c r="E7" s="100">
        <f>SUM(E8:E11)</f>
        <v>0</v>
      </c>
      <c r="F7" s="113">
        <f>SUM(F8:F11)</f>
        <v>0</v>
      </c>
      <c r="G7" s="101">
        <f>SUM(G8:G11)</f>
        <v>0</v>
      </c>
    </row>
    <row r="8" spans="1:7" ht="16.5" customHeight="1">
      <c r="B8" s="102"/>
      <c r="C8" s="103" t="s">
        <v>30</v>
      </c>
      <c r="D8" s="104">
        <v>43</v>
      </c>
      <c r="E8" s="253"/>
      <c r="F8" s="253"/>
      <c r="G8" s="254"/>
    </row>
    <row r="9" spans="1:7" ht="16.5" customHeight="1">
      <c r="B9" s="102"/>
      <c r="C9" s="103" t="s">
        <v>31</v>
      </c>
      <c r="D9" s="104">
        <v>42</v>
      </c>
      <c r="E9" s="255"/>
      <c r="F9" s="255"/>
      <c r="G9" s="256"/>
    </row>
    <row r="10" spans="1:7" ht="16.5" customHeight="1">
      <c r="B10" s="102"/>
      <c r="C10" s="103" t="s">
        <v>32</v>
      </c>
      <c r="D10" s="104">
        <v>41</v>
      </c>
      <c r="E10" s="255"/>
      <c r="F10" s="255"/>
      <c r="G10" s="256"/>
    </row>
    <row r="11" spans="1:7" ht="16.5" customHeight="1">
      <c r="B11" s="102"/>
      <c r="C11" s="103" t="s">
        <v>33</v>
      </c>
      <c r="D11" s="104">
        <v>44</v>
      </c>
      <c r="E11" s="255"/>
      <c r="F11" s="255"/>
      <c r="G11" s="256"/>
    </row>
    <row r="12" spans="1:7" ht="16.5" customHeight="1">
      <c r="B12" s="424" t="s">
        <v>34</v>
      </c>
      <c r="C12" s="425"/>
      <c r="D12" s="104">
        <v>48</v>
      </c>
      <c r="E12" s="257"/>
      <c r="F12" s="257"/>
      <c r="G12" s="258"/>
    </row>
    <row r="13" spans="1:7" ht="16.5" customHeight="1">
      <c r="B13" s="424" t="s">
        <v>35</v>
      </c>
      <c r="C13" s="425"/>
      <c r="D13" s="104"/>
      <c r="E13" s="100">
        <f>SUM(E14:E17)</f>
        <v>0</v>
      </c>
      <c r="F13" s="113">
        <f>SUM(F14:F17)</f>
        <v>0</v>
      </c>
      <c r="G13" s="101">
        <f>SUM(G14:G17)</f>
        <v>0</v>
      </c>
    </row>
    <row r="14" spans="1:7" ht="16.5" customHeight="1">
      <c r="B14" s="102"/>
      <c r="C14" s="103" t="s">
        <v>36</v>
      </c>
      <c r="D14" s="104">
        <v>36</v>
      </c>
      <c r="E14" s="253"/>
      <c r="F14" s="253"/>
      <c r="G14" s="254"/>
    </row>
    <row r="15" spans="1:7" ht="16.5" customHeight="1">
      <c r="B15" s="102"/>
      <c r="C15" s="103" t="s">
        <v>37</v>
      </c>
      <c r="D15" s="104" t="s">
        <v>38</v>
      </c>
      <c r="E15" s="255"/>
      <c r="F15" s="255"/>
      <c r="G15" s="256"/>
    </row>
    <row r="16" spans="1:7" ht="16.5" customHeight="1">
      <c r="B16" s="102"/>
      <c r="C16" s="103" t="s">
        <v>39</v>
      </c>
      <c r="D16" s="104">
        <v>32</v>
      </c>
      <c r="E16" s="255"/>
      <c r="F16" s="255"/>
      <c r="G16" s="256"/>
    </row>
    <row r="17" spans="2:7" ht="16.5" customHeight="1">
      <c r="B17" s="102"/>
      <c r="C17" s="103" t="s">
        <v>40</v>
      </c>
      <c r="D17" s="104">
        <v>34</v>
      </c>
      <c r="E17" s="255"/>
      <c r="F17" s="255"/>
      <c r="G17" s="256"/>
    </row>
    <row r="18" spans="2:7" ht="16.5" customHeight="1">
      <c r="B18" s="424" t="s">
        <v>245</v>
      </c>
      <c r="C18" s="425"/>
      <c r="D18" s="104">
        <v>39</v>
      </c>
      <c r="E18" s="255"/>
      <c r="F18" s="255"/>
      <c r="G18" s="256"/>
    </row>
    <row r="19" spans="2:7" ht="16.5" customHeight="1">
      <c r="B19" s="424" t="s">
        <v>41</v>
      </c>
      <c r="C19" s="425"/>
      <c r="D19" s="104"/>
      <c r="E19" s="257"/>
      <c r="F19" s="257"/>
      <c r="G19" s="258"/>
    </row>
    <row r="20" spans="2:7" ht="16.5" customHeight="1">
      <c r="B20" s="424" t="s">
        <v>42</v>
      </c>
      <c r="C20" s="425"/>
      <c r="D20" s="104"/>
      <c r="E20" s="100">
        <f>SUM(E21:E22)</f>
        <v>0</v>
      </c>
      <c r="F20" s="113">
        <f>SUM(F21:F22)</f>
        <v>0</v>
      </c>
      <c r="G20" s="101">
        <f>SUM(G21:G22)</f>
        <v>0</v>
      </c>
    </row>
    <row r="21" spans="2:7" ht="16.5" customHeight="1">
      <c r="B21" s="102"/>
      <c r="C21" s="103" t="s">
        <v>43</v>
      </c>
      <c r="D21" s="104">
        <v>21</v>
      </c>
      <c r="E21" s="253"/>
      <c r="F21" s="253"/>
      <c r="G21" s="254"/>
    </row>
    <row r="22" spans="2:7" ht="16.5" customHeight="1">
      <c r="B22" s="102"/>
      <c r="C22" s="103" t="s">
        <v>44</v>
      </c>
      <c r="D22" s="104" t="s">
        <v>45</v>
      </c>
      <c r="E22" s="255"/>
      <c r="F22" s="255"/>
      <c r="G22" s="256"/>
    </row>
    <row r="23" spans="2:7" ht="16.5" customHeight="1">
      <c r="B23" s="424" t="s">
        <v>246</v>
      </c>
      <c r="C23" s="425"/>
      <c r="D23" s="104">
        <v>28</v>
      </c>
      <c r="E23" s="255"/>
      <c r="F23" s="255"/>
      <c r="G23" s="256"/>
    </row>
    <row r="24" spans="2:7" ht="16.5" customHeight="1">
      <c r="B24" s="424" t="s">
        <v>247</v>
      </c>
      <c r="C24" s="425"/>
      <c r="D24" s="104" t="s">
        <v>46</v>
      </c>
      <c r="E24" s="255"/>
      <c r="F24" s="255"/>
      <c r="G24" s="256"/>
    </row>
    <row r="25" spans="2:7" ht="16.5" customHeight="1">
      <c r="B25" s="424" t="s">
        <v>47</v>
      </c>
      <c r="C25" s="425"/>
      <c r="D25" s="105">
        <v>27</v>
      </c>
      <c r="E25" s="257"/>
      <c r="F25" s="257"/>
      <c r="G25" s="258"/>
    </row>
    <row r="26" spans="2:7" ht="16.5" customHeight="1">
      <c r="B26" s="428" t="s">
        <v>48</v>
      </c>
      <c r="C26" s="429"/>
      <c r="D26" s="106" t="s">
        <v>49</v>
      </c>
      <c r="E26" s="100">
        <f>E25+E24-E23+E20+E19-E18+E13-E12+E7</f>
        <v>0</v>
      </c>
      <c r="F26" s="100">
        <f>F25+F24-F23+F20+F19-F18+F13-F12+F7</f>
        <v>0</v>
      </c>
      <c r="G26" s="113">
        <f>G25+G24-G23+G20+G19-G18+G13-G12+G7</f>
        <v>0</v>
      </c>
    </row>
    <row r="27" spans="2:7" ht="16.5" customHeight="1">
      <c r="B27" s="430" t="s">
        <v>50</v>
      </c>
      <c r="C27" s="431"/>
      <c r="D27" s="115" t="s">
        <v>49</v>
      </c>
      <c r="E27" s="249"/>
      <c r="F27" s="250"/>
      <c r="G27" s="251"/>
    </row>
    <row r="28" spans="2:7" ht="16.5" customHeight="1">
      <c r="B28" s="424" t="s">
        <v>51</v>
      </c>
      <c r="C28" s="425"/>
      <c r="D28" s="104" t="s">
        <v>52</v>
      </c>
      <c r="E28" s="259"/>
      <c r="F28" s="260"/>
      <c r="G28" s="261"/>
    </row>
    <row r="29" spans="2:7" ht="16.5" customHeight="1">
      <c r="B29" s="424" t="s">
        <v>53</v>
      </c>
      <c r="C29" s="425"/>
      <c r="D29" s="104">
        <v>53</v>
      </c>
      <c r="E29" s="262"/>
      <c r="F29" s="255"/>
      <c r="G29" s="256"/>
    </row>
    <row r="30" spans="2:7" ht="16.5" customHeight="1">
      <c r="B30" s="424" t="s">
        <v>54</v>
      </c>
      <c r="C30" s="425"/>
      <c r="D30" s="104">
        <v>57</v>
      </c>
      <c r="E30" s="262"/>
      <c r="F30" s="255"/>
      <c r="G30" s="256"/>
    </row>
    <row r="31" spans="2:7" ht="16.5" customHeight="1">
      <c r="B31" s="424" t="s">
        <v>55</v>
      </c>
      <c r="C31" s="425"/>
      <c r="D31" s="104">
        <v>59</v>
      </c>
      <c r="E31" s="262"/>
      <c r="F31" s="255"/>
      <c r="G31" s="256"/>
    </row>
    <row r="32" spans="2:7" ht="16.5" customHeight="1">
      <c r="B32" s="424" t="s">
        <v>248</v>
      </c>
      <c r="C32" s="425"/>
      <c r="D32" s="104">
        <v>88</v>
      </c>
      <c r="E32" s="262"/>
      <c r="F32" s="255"/>
      <c r="G32" s="256"/>
    </row>
    <row r="33" spans="2:7" ht="16.5" customHeight="1">
      <c r="B33" s="424" t="s">
        <v>56</v>
      </c>
      <c r="C33" s="425"/>
      <c r="D33" s="105">
        <v>89</v>
      </c>
      <c r="E33" s="263"/>
      <c r="F33" s="257"/>
      <c r="G33" s="258"/>
    </row>
    <row r="34" spans="2:7" ht="16.5" customHeight="1">
      <c r="B34" s="428" t="s">
        <v>57</v>
      </c>
      <c r="C34" s="429"/>
      <c r="D34" s="107" t="s">
        <v>49</v>
      </c>
      <c r="E34" s="100">
        <f>SUM(E28:E32)-E33</f>
        <v>0</v>
      </c>
      <c r="F34" s="100">
        <f>SUM(F28:F32)-F33</f>
        <v>0</v>
      </c>
      <c r="G34" s="113">
        <f>SUM(G28:G32)-G33</f>
        <v>0</v>
      </c>
    </row>
    <row r="35" spans="2:7" ht="16.5" customHeight="1">
      <c r="B35" s="430" t="s">
        <v>58</v>
      </c>
      <c r="C35" s="431"/>
      <c r="D35" s="115" t="s">
        <v>49</v>
      </c>
      <c r="E35" s="249"/>
      <c r="F35" s="250"/>
      <c r="G35" s="251"/>
    </row>
    <row r="36" spans="2:7" ht="16.5" customHeight="1">
      <c r="B36" s="424" t="s">
        <v>59</v>
      </c>
      <c r="C36" s="425"/>
      <c r="D36" s="104">
        <v>29</v>
      </c>
      <c r="E36" s="263"/>
      <c r="F36" s="257"/>
      <c r="G36" s="258"/>
    </row>
    <row r="37" spans="2:7" ht="16.5" customHeight="1">
      <c r="B37" s="424" t="s">
        <v>60</v>
      </c>
      <c r="C37" s="425"/>
      <c r="D37" s="104"/>
      <c r="E37" s="100">
        <f>SUM(E38:E41)</f>
        <v>0</v>
      </c>
      <c r="F37" s="100">
        <f>SUM(F38:F41)</f>
        <v>0</v>
      </c>
      <c r="G37" s="113">
        <f>SUM(G38:G41)</f>
        <v>0</v>
      </c>
    </row>
    <row r="38" spans="2:7" ht="16.5" customHeight="1">
      <c r="B38" s="102"/>
      <c r="C38" s="103" t="s">
        <v>61</v>
      </c>
      <c r="D38" s="104" t="s">
        <v>49</v>
      </c>
      <c r="E38" s="264"/>
      <c r="F38" s="253"/>
      <c r="G38" s="254"/>
    </row>
    <row r="39" spans="2:7" ht="16.5" customHeight="1">
      <c r="B39" s="102"/>
      <c r="C39" s="103" t="s">
        <v>62</v>
      </c>
      <c r="D39" s="104" t="s">
        <v>49</v>
      </c>
      <c r="E39" s="262"/>
      <c r="F39" s="255"/>
      <c r="G39" s="256"/>
    </row>
    <row r="40" spans="2:7" ht="16.5" customHeight="1">
      <c r="B40" s="102"/>
      <c r="C40" s="103" t="s">
        <v>63</v>
      </c>
      <c r="D40" s="104" t="s">
        <v>49</v>
      </c>
      <c r="E40" s="262"/>
      <c r="F40" s="255"/>
      <c r="G40" s="256"/>
    </row>
    <row r="41" spans="2:7" ht="16.5" customHeight="1">
      <c r="B41" s="102"/>
      <c r="C41" s="103" t="s">
        <v>64</v>
      </c>
      <c r="D41" s="104" t="s">
        <v>49</v>
      </c>
      <c r="E41" s="263"/>
      <c r="F41" s="257"/>
      <c r="G41" s="258"/>
    </row>
    <row r="42" spans="2:7" ht="16.5" customHeight="1">
      <c r="B42" s="424" t="s">
        <v>65</v>
      </c>
      <c r="C42" s="425"/>
      <c r="D42" s="104"/>
      <c r="E42" s="100">
        <f>SUM(E43:E46)</f>
        <v>0</v>
      </c>
      <c r="F42" s="113">
        <f>SUM(F43:F46)</f>
        <v>0</v>
      </c>
      <c r="G42" s="101">
        <f>SUM(G43:G46)</f>
        <v>0</v>
      </c>
    </row>
    <row r="43" spans="2:7" ht="16.5" customHeight="1">
      <c r="B43" s="102"/>
      <c r="C43" s="103" t="s">
        <v>66</v>
      </c>
      <c r="D43" s="104">
        <v>23</v>
      </c>
      <c r="E43" s="264"/>
      <c r="F43" s="253"/>
      <c r="G43" s="254"/>
    </row>
    <row r="44" spans="2:7" ht="16.5" customHeight="1">
      <c r="B44" s="102"/>
      <c r="C44" s="103" t="s">
        <v>67</v>
      </c>
      <c r="D44" s="104">
        <v>22</v>
      </c>
      <c r="E44" s="262"/>
      <c r="F44" s="255"/>
      <c r="G44" s="256"/>
    </row>
    <row r="45" spans="2:7" ht="16.5" customHeight="1">
      <c r="B45" s="102"/>
      <c r="C45" s="103" t="s">
        <v>68</v>
      </c>
      <c r="D45" s="104">
        <v>24</v>
      </c>
      <c r="E45" s="262"/>
      <c r="F45" s="255"/>
      <c r="G45" s="256"/>
    </row>
    <row r="46" spans="2:7" ht="16.5" customHeight="1">
      <c r="B46" s="102"/>
      <c r="C46" s="103" t="s">
        <v>69</v>
      </c>
      <c r="D46" s="104" t="s">
        <v>70</v>
      </c>
      <c r="E46" s="262"/>
      <c r="F46" s="255"/>
      <c r="G46" s="256"/>
    </row>
    <row r="47" spans="2:7" ht="16.5" customHeight="1">
      <c r="B47" s="424" t="s">
        <v>71</v>
      </c>
      <c r="C47" s="425"/>
      <c r="D47" s="105">
        <v>27</v>
      </c>
      <c r="E47" s="263"/>
      <c r="F47" s="257"/>
      <c r="G47" s="258"/>
    </row>
    <row r="48" spans="2:7" ht="16.5" customHeight="1">
      <c r="B48" s="428" t="s">
        <v>72</v>
      </c>
      <c r="C48" s="429"/>
      <c r="D48" s="107" t="s">
        <v>49</v>
      </c>
      <c r="E48" s="100">
        <f>E47+E42+E37+E36</f>
        <v>0</v>
      </c>
      <c r="F48" s="113">
        <f>F47+F42+F37+F36</f>
        <v>0</v>
      </c>
      <c r="G48" s="101">
        <f>G47+G42+G37+G36</f>
        <v>0</v>
      </c>
    </row>
    <row r="49" spans="2:7" ht="16.5" customHeight="1">
      <c r="B49" s="428" t="s">
        <v>73</v>
      </c>
      <c r="C49" s="429"/>
      <c r="D49" s="107" t="s">
        <v>49</v>
      </c>
      <c r="E49" s="100">
        <f>E48+E34</f>
        <v>0</v>
      </c>
      <c r="F49" s="113">
        <f>F48+F34</f>
        <v>0</v>
      </c>
      <c r="G49" s="101">
        <f>G48+G34</f>
        <v>0</v>
      </c>
    </row>
    <row r="50" spans="2:7" ht="16.5" customHeight="1">
      <c r="B50" s="432" t="s">
        <v>74</v>
      </c>
      <c r="C50" s="433"/>
      <c r="D50" s="107">
        <v>56</v>
      </c>
      <c r="E50" s="265"/>
      <c r="F50" s="266"/>
      <c r="G50" s="267"/>
    </row>
    <row r="51" spans="2:7" s="108" customFormat="1">
      <c r="B51" s="274" t="str">
        <f>+'Página 8'!B56</f>
        <v xml:space="preserve">Promotor : </v>
      </c>
    </row>
    <row r="52" spans="2:7">
      <c r="B52" s="108"/>
      <c r="C52" s="252" t="str">
        <f>+IF(SUM(E52:G52)&lt;&gt;0,"Corrigir os valores indicados","")</f>
        <v/>
      </c>
      <c r="D52" s="109"/>
      <c r="E52" s="110">
        <f>+E49-E26</f>
        <v>0</v>
      </c>
      <c r="F52" s="110">
        <f>+F49-F26</f>
        <v>0</v>
      </c>
      <c r="G52" s="110">
        <f>+G49-G26</f>
        <v>0</v>
      </c>
    </row>
  </sheetData>
  <sheetProtection sheet="1" objects="1" scenarios="1"/>
  <mergeCells count="28">
    <mergeCell ref="B47:C47"/>
    <mergeCell ref="B48:C48"/>
    <mergeCell ref="B49:C49"/>
    <mergeCell ref="B50:C50"/>
    <mergeCell ref="B35:C35"/>
    <mergeCell ref="B36:C36"/>
    <mergeCell ref="B37:C37"/>
    <mergeCell ref="B42:C42"/>
    <mergeCell ref="B31:C31"/>
    <mergeCell ref="B32:C32"/>
    <mergeCell ref="B33:C33"/>
    <mergeCell ref="B34:C34"/>
    <mergeCell ref="B27:C27"/>
    <mergeCell ref="B28:C28"/>
    <mergeCell ref="B29:C29"/>
    <mergeCell ref="B30:C30"/>
    <mergeCell ref="B24:C24"/>
    <mergeCell ref="B25:C25"/>
    <mergeCell ref="B26:C26"/>
    <mergeCell ref="B13:C13"/>
    <mergeCell ref="B18:C18"/>
    <mergeCell ref="B19:C19"/>
    <mergeCell ref="B20:C20"/>
    <mergeCell ref="B5:C5"/>
    <mergeCell ref="B7:C7"/>
    <mergeCell ref="B12:C12"/>
    <mergeCell ref="B6:C6"/>
    <mergeCell ref="B23:C23"/>
  </mergeCells>
  <phoneticPr fontId="2" type="noConversion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>
    <oddFooter>&amp;R&amp;8&amp;A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pageSetUpPr autoPageBreaks="0" fitToPage="1"/>
  </sheetPr>
  <dimension ref="A1:M55"/>
  <sheetViews>
    <sheetView showGridLines="0" showRowColHeaders="0" showZeros="0" showOutlineSymbols="0" zoomScaleSheetLayoutView="100" workbookViewId="0">
      <selection activeCell="C15" sqref="C15:L15"/>
    </sheetView>
  </sheetViews>
  <sheetFormatPr defaultColWidth="9.109375" defaultRowHeight="13.2"/>
  <cols>
    <col min="1" max="2" width="3.44140625" style="18" customWidth="1"/>
    <col min="3" max="9" width="9.109375" style="18"/>
    <col min="10" max="10" width="11.109375" style="18" customWidth="1"/>
    <col min="11" max="11" width="12.44140625" style="18" customWidth="1"/>
    <col min="12" max="16384" width="9.109375" style="18"/>
  </cols>
  <sheetData>
    <row r="1" spans="1:13" ht="20.2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2.75" customHeight="1">
      <c r="A2" s="142"/>
      <c r="B2" s="142"/>
      <c r="C2" s="437"/>
      <c r="D2" s="437"/>
      <c r="E2" s="219"/>
      <c r="F2" s="219"/>
      <c r="G2" s="219"/>
      <c r="H2" s="219"/>
      <c r="I2" s="219"/>
      <c r="J2" s="219"/>
      <c r="K2" s="219"/>
      <c r="L2" s="219"/>
      <c r="M2" s="20"/>
    </row>
    <row r="3" spans="1:13">
      <c r="A3" s="219"/>
      <c r="B3" s="219"/>
      <c r="C3" s="437"/>
      <c r="D3" s="437"/>
      <c r="E3" s="219"/>
      <c r="F3" s="219"/>
      <c r="G3" s="219"/>
      <c r="H3" s="219"/>
      <c r="I3" s="219"/>
      <c r="J3" s="219"/>
      <c r="K3" s="219"/>
      <c r="L3" s="219"/>
      <c r="M3" s="20"/>
    </row>
    <row r="4" spans="1:13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0"/>
    </row>
    <row r="5" spans="1:13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20"/>
    </row>
    <row r="6" spans="1:13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20"/>
    </row>
    <row r="7" spans="1:13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20"/>
    </row>
    <row r="8" spans="1:13" ht="19.8">
      <c r="A8" s="387" t="str">
        <f>+'Página 3'!B8</f>
        <v>Finicia no Concelho de Penedono</v>
      </c>
      <c r="B8" s="387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20"/>
    </row>
    <row r="9" spans="1:13" ht="6" customHeight="1"/>
    <row r="10" spans="1:13" ht="21">
      <c r="A10" s="318" t="s">
        <v>24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</row>
    <row r="11" spans="1:13" ht="17.25" customHeight="1">
      <c r="A11" s="434" t="s">
        <v>227</v>
      </c>
      <c r="B11" s="434"/>
      <c r="C11" s="434"/>
      <c r="D11" s="434"/>
      <c r="E11" s="434"/>
      <c r="F11" s="434"/>
      <c r="G11" s="434"/>
      <c r="H11" s="434"/>
      <c r="I11" s="434"/>
      <c r="J11" s="434"/>
      <c r="K11" s="434"/>
      <c r="L11" s="434"/>
    </row>
    <row r="13" spans="1:13" ht="21" customHeight="1">
      <c r="B13" s="220" t="s">
        <v>172</v>
      </c>
      <c r="C13" s="435" t="s">
        <v>254</v>
      </c>
      <c r="D13" s="436"/>
      <c r="E13" s="436"/>
      <c r="F13" s="436"/>
      <c r="G13" s="436"/>
      <c r="H13" s="436"/>
      <c r="I13" s="436"/>
      <c r="J13" s="436"/>
      <c r="K13" s="436"/>
      <c r="L13" s="436"/>
      <c r="M13" s="221"/>
    </row>
    <row r="14" spans="1:13" ht="7.5" customHeight="1"/>
    <row r="15" spans="1:13" ht="21" customHeight="1">
      <c r="B15" s="220" t="s">
        <v>173</v>
      </c>
      <c r="C15" s="435" t="s">
        <v>175</v>
      </c>
      <c r="D15" s="436"/>
      <c r="E15" s="436"/>
      <c r="F15" s="436"/>
      <c r="G15" s="436"/>
      <c r="H15" s="436"/>
      <c r="I15" s="436"/>
      <c r="J15" s="436"/>
      <c r="K15" s="436"/>
      <c r="L15" s="436"/>
      <c r="M15" s="221"/>
    </row>
    <row r="16" spans="1:13" ht="7.5" customHeight="1"/>
    <row r="17" spans="1:13" ht="33" customHeight="1">
      <c r="B17" s="220" t="s">
        <v>174</v>
      </c>
      <c r="C17" s="440" t="s">
        <v>176</v>
      </c>
      <c r="D17" s="436"/>
      <c r="E17" s="436"/>
      <c r="F17" s="436"/>
      <c r="G17" s="436"/>
      <c r="H17" s="436"/>
      <c r="I17" s="436"/>
      <c r="J17" s="436"/>
      <c r="K17" s="436"/>
      <c r="L17" s="436"/>
      <c r="M17" s="221"/>
    </row>
    <row r="18" spans="1:13" ht="7.5" customHeight="1"/>
    <row r="19" spans="1:13" ht="33" customHeight="1">
      <c r="B19" s="220" t="s">
        <v>177</v>
      </c>
      <c r="C19" s="440" t="s">
        <v>178</v>
      </c>
      <c r="D19" s="441"/>
      <c r="E19" s="441"/>
      <c r="F19" s="441"/>
      <c r="G19" s="441"/>
      <c r="H19" s="441"/>
      <c r="I19" s="441"/>
      <c r="J19" s="441"/>
      <c r="K19" s="441"/>
      <c r="L19" s="441"/>
    </row>
    <row r="20" spans="1:13" ht="7.5" customHeight="1"/>
    <row r="21" spans="1:13" ht="21" customHeight="1">
      <c r="B21" s="220" t="s">
        <v>179</v>
      </c>
      <c r="C21" s="435" t="s">
        <v>260</v>
      </c>
      <c r="D21" s="436"/>
      <c r="E21" s="436"/>
      <c r="F21" s="436"/>
      <c r="G21" s="436"/>
      <c r="H21" s="436"/>
      <c r="I21" s="436"/>
      <c r="J21" s="436"/>
      <c r="K21" s="436"/>
      <c r="L21" s="436"/>
      <c r="M21" s="221"/>
    </row>
    <row r="22" spans="1:13" ht="7.5" customHeight="1"/>
    <row r="23" spans="1:13" ht="46.5" customHeight="1">
      <c r="B23" s="220" t="s">
        <v>180</v>
      </c>
      <c r="C23" s="435" t="s">
        <v>255</v>
      </c>
      <c r="D23" s="435"/>
      <c r="E23" s="435"/>
      <c r="F23" s="435"/>
      <c r="G23" s="435"/>
      <c r="H23" s="435"/>
      <c r="I23" s="435"/>
      <c r="J23" s="435"/>
      <c r="K23" s="435"/>
      <c r="L23" s="435"/>
    </row>
    <row r="24" spans="1:13" ht="7.5" customHeight="1"/>
    <row r="25" spans="1:13" ht="33" customHeight="1">
      <c r="B25" s="220" t="s">
        <v>181</v>
      </c>
      <c r="C25" s="440" t="s">
        <v>236</v>
      </c>
      <c r="D25" s="436"/>
      <c r="E25" s="436"/>
      <c r="F25" s="436"/>
      <c r="G25" s="436"/>
      <c r="H25" s="436"/>
      <c r="I25" s="436"/>
      <c r="J25" s="436"/>
      <c r="K25" s="436"/>
      <c r="L25" s="436"/>
    </row>
    <row r="26" spans="1:13" ht="7.5" customHeight="1">
      <c r="C26" s="239"/>
    </row>
    <row r="27" spans="1:13" ht="57.75" customHeight="1">
      <c r="A27" s="222"/>
      <c r="B27" s="223" t="s">
        <v>182</v>
      </c>
      <c r="C27" s="438" t="s">
        <v>183</v>
      </c>
      <c r="D27" s="442"/>
      <c r="E27" s="442"/>
      <c r="F27" s="442"/>
      <c r="G27" s="442"/>
      <c r="H27" s="442"/>
      <c r="I27" s="442"/>
      <c r="J27" s="442"/>
      <c r="K27" s="442"/>
      <c r="L27" s="442"/>
    </row>
    <row r="28" spans="1:13" ht="7.5" customHeight="1">
      <c r="A28" s="222"/>
      <c r="B28" s="222"/>
      <c r="C28" s="273"/>
      <c r="D28" s="222"/>
      <c r="E28" s="222"/>
      <c r="F28" s="222"/>
      <c r="G28" s="222"/>
      <c r="H28" s="222"/>
      <c r="I28" s="222"/>
      <c r="J28" s="222"/>
      <c r="K28" s="222"/>
      <c r="L28" s="222"/>
    </row>
    <row r="29" spans="1:13" ht="29.25" customHeight="1">
      <c r="A29" s="222"/>
      <c r="B29" s="223" t="s">
        <v>184</v>
      </c>
      <c r="C29" s="438" t="s">
        <v>187</v>
      </c>
      <c r="D29" s="445"/>
      <c r="E29" s="445"/>
      <c r="F29" s="445"/>
      <c r="G29" s="445"/>
      <c r="H29" s="445"/>
      <c r="I29" s="445"/>
      <c r="J29" s="445"/>
      <c r="K29" s="445"/>
      <c r="L29" s="445"/>
    </row>
    <row r="30" spans="1:13" ht="7.5" customHeight="1">
      <c r="A30" s="222"/>
      <c r="B30" s="222"/>
      <c r="C30" s="273"/>
      <c r="D30" s="222"/>
      <c r="E30" s="222"/>
      <c r="F30" s="222"/>
      <c r="G30" s="222"/>
      <c r="H30" s="222"/>
      <c r="I30" s="222"/>
      <c r="J30" s="222"/>
      <c r="K30" s="222"/>
      <c r="L30" s="222"/>
    </row>
    <row r="31" spans="1:13" ht="21" customHeight="1">
      <c r="A31" s="222"/>
      <c r="B31" s="223" t="s">
        <v>185</v>
      </c>
      <c r="C31" s="438" t="s">
        <v>188</v>
      </c>
      <c r="D31" s="445"/>
      <c r="E31" s="445"/>
      <c r="F31" s="445"/>
      <c r="G31" s="445"/>
      <c r="H31" s="445"/>
      <c r="I31" s="445"/>
      <c r="J31" s="445"/>
      <c r="K31" s="445"/>
      <c r="L31" s="445"/>
      <c r="M31" s="221"/>
    </row>
    <row r="32" spans="1:13" ht="7.5" customHeight="1">
      <c r="A32" s="222"/>
      <c r="B32" s="222"/>
      <c r="C32" s="273"/>
      <c r="D32" s="222"/>
      <c r="E32" s="222"/>
      <c r="F32" s="222"/>
      <c r="G32" s="222"/>
      <c r="H32" s="222"/>
      <c r="I32" s="222"/>
      <c r="J32" s="222"/>
      <c r="K32" s="222"/>
      <c r="L32" s="222"/>
    </row>
    <row r="33" spans="1:13" ht="33" customHeight="1">
      <c r="B33" s="220" t="s">
        <v>186</v>
      </c>
      <c r="C33" s="440" t="s">
        <v>256</v>
      </c>
      <c r="D33" s="436"/>
      <c r="E33" s="436"/>
      <c r="F33" s="436"/>
      <c r="G33" s="436"/>
      <c r="H33" s="436"/>
      <c r="I33" s="436"/>
      <c r="J33" s="436"/>
      <c r="K33" s="436"/>
      <c r="L33" s="436"/>
    </row>
    <row r="34" spans="1:13" ht="7.5" customHeight="1">
      <c r="A34" s="222"/>
      <c r="B34" s="222"/>
      <c r="C34" s="273"/>
      <c r="D34" s="222"/>
      <c r="E34" s="222"/>
      <c r="F34" s="222"/>
      <c r="G34" s="222"/>
      <c r="H34" s="222"/>
      <c r="I34" s="222"/>
      <c r="J34" s="222"/>
      <c r="K34" s="222"/>
      <c r="L34" s="222"/>
    </row>
    <row r="35" spans="1:13" ht="21" customHeight="1">
      <c r="A35" s="222"/>
      <c r="B35" s="223" t="s">
        <v>228</v>
      </c>
      <c r="C35" s="444" t="s">
        <v>257</v>
      </c>
      <c r="D35" s="442"/>
      <c r="E35" s="442"/>
      <c r="F35" s="442"/>
      <c r="G35" s="442"/>
      <c r="H35" s="442"/>
      <c r="I35" s="442"/>
      <c r="J35" s="442"/>
      <c r="K35" s="442"/>
      <c r="L35" s="442"/>
      <c r="M35" s="221"/>
    </row>
    <row r="36" spans="1:13" ht="7.5" customHeight="1">
      <c r="A36" s="222"/>
      <c r="B36" s="222"/>
      <c r="C36" s="225"/>
      <c r="D36" s="225"/>
      <c r="E36" s="225"/>
      <c r="F36" s="225"/>
      <c r="G36" s="225"/>
      <c r="H36" s="225"/>
      <c r="I36" s="225"/>
      <c r="J36" s="225"/>
      <c r="K36" s="225"/>
      <c r="L36" s="225"/>
    </row>
    <row r="37" spans="1:13" ht="15">
      <c r="A37" s="222"/>
      <c r="B37" s="222"/>
      <c r="C37" s="273"/>
      <c r="D37" s="222"/>
      <c r="E37" s="222"/>
      <c r="F37" s="222"/>
      <c r="G37" s="222"/>
      <c r="H37" s="222"/>
      <c r="I37" s="222"/>
      <c r="J37" s="222"/>
      <c r="K37" s="222"/>
      <c r="L37" s="222"/>
    </row>
    <row r="38" spans="1:13" ht="22.5" customHeight="1">
      <c r="A38" s="443" t="s">
        <v>23</v>
      </c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226"/>
    </row>
    <row r="39" spans="1:13" ht="15">
      <c r="A39" s="222"/>
      <c r="B39" s="222"/>
      <c r="C39" s="273"/>
      <c r="D39" s="222"/>
      <c r="E39" s="222"/>
      <c r="F39" s="222"/>
      <c r="G39" s="222"/>
      <c r="H39" s="222"/>
      <c r="I39" s="222"/>
      <c r="J39" s="222"/>
      <c r="K39" s="222"/>
      <c r="L39" s="222"/>
    </row>
    <row r="40" spans="1:13" ht="64.5" customHeight="1">
      <c r="B40" s="227" t="s">
        <v>22</v>
      </c>
      <c r="C40" s="438" t="s">
        <v>229</v>
      </c>
      <c r="D40" s="438"/>
      <c r="E40" s="438"/>
      <c r="F40" s="438"/>
      <c r="G40" s="438"/>
      <c r="H40" s="438"/>
      <c r="I40" s="438"/>
      <c r="J40" s="438"/>
      <c r="K40" s="438"/>
      <c r="L40" s="438"/>
    </row>
    <row r="41" spans="1:13" ht="6" customHeight="1">
      <c r="A41" s="222"/>
      <c r="B41" s="222"/>
      <c r="C41" s="273"/>
      <c r="D41" s="222"/>
      <c r="E41" s="222"/>
      <c r="F41" s="222"/>
      <c r="G41" s="222"/>
      <c r="H41" s="222"/>
      <c r="I41" s="222"/>
      <c r="J41" s="222"/>
      <c r="K41" s="222"/>
      <c r="L41" s="222"/>
    </row>
    <row r="42" spans="1:13" ht="33" customHeight="1">
      <c r="B42" s="228" t="s">
        <v>22</v>
      </c>
      <c r="C42" s="438" t="s">
        <v>189</v>
      </c>
      <c r="D42" s="438"/>
      <c r="E42" s="438"/>
      <c r="F42" s="438"/>
      <c r="G42" s="438"/>
      <c r="H42" s="438"/>
      <c r="I42" s="438"/>
      <c r="J42" s="438"/>
      <c r="K42" s="438"/>
      <c r="L42" s="438"/>
    </row>
    <row r="43" spans="1:13" ht="33" customHeight="1">
      <c r="B43" s="228"/>
      <c r="C43" s="224"/>
      <c r="D43" s="224"/>
      <c r="E43" s="224"/>
      <c r="F43" s="224"/>
      <c r="G43" s="224"/>
      <c r="H43" s="224"/>
      <c r="I43" s="224"/>
      <c r="J43" s="224"/>
      <c r="K43" s="224"/>
      <c r="L43" s="224"/>
    </row>
    <row r="44" spans="1:13" ht="15">
      <c r="A44" s="222"/>
      <c r="B44" s="222"/>
      <c r="C44" s="273"/>
      <c r="D44" s="222"/>
      <c r="E44" s="222"/>
      <c r="F44" s="222"/>
      <c r="G44" s="222"/>
      <c r="H44" s="222"/>
      <c r="I44" s="222"/>
      <c r="J44" s="222"/>
      <c r="K44" s="222"/>
      <c r="L44" s="222"/>
    </row>
    <row r="45" spans="1:13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</row>
    <row r="46" spans="1:13">
      <c r="A46" s="222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</row>
    <row r="47" spans="1:13">
      <c r="A47" s="222"/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</row>
    <row r="48" spans="1:13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</row>
    <row r="49" spans="1:12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</row>
    <row r="50" spans="1:12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</row>
    <row r="51" spans="1:12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</row>
    <row r="52" spans="1:12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</row>
    <row r="53" spans="1:12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</row>
    <row r="54" spans="1:12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</row>
    <row r="55" spans="1:12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</row>
  </sheetData>
  <mergeCells count="19">
    <mergeCell ref="C42:L42"/>
    <mergeCell ref="C17:L17"/>
    <mergeCell ref="C19:L19"/>
    <mergeCell ref="C21:L21"/>
    <mergeCell ref="C27:L27"/>
    <mergeCell ref="C33:L33"/>
    <mergeCell ref="A38:K38"/>
    <mergeCell ref="C35:L35"/>
    <mergeCell ref="C31:L31"/>
    <mergeCell ref="C25:L25"/>
    <mergeCell ref="C29:L29"/>
    <mergeCell ref="C23:L23"/>
    <mergeCell ref="A11:L11"/>
    <mergeCell ref="C15:L15"/>
    <mergeCell ref="C2:D3"/>
    <mergeCell ref="C40:L40"/>
    <mergeCell ref="A8:L8"/>
    <mergeCell ref="A10:L10"/>
    <mergeCell ref="C13:L13"/>
  </mergeCells>
  <phoneticPr fontId="2" type="noConversion"/>
  <printOptions horizontalCentered="1"/>
  <pageMargins left="0.78740157480314965" right="0.39" top="0.59055118110236227" bottom="0.39370078740157483" header="0" footer="0"/>
  <pageSetup paperSize="9" scale="86" orientation="portrait" r:id="rId1"/>
  <headerFooter alignWithMargins="0">
    <oddFooter>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locked="0" defaultSize="0" autoFill="0" autoLine="0" autoPict="0">
                <anchor moveWithCells="1">
                  <from>
                    <xdr:col>0</xdr:col>
                    <xdr:colOff>7620</xdr:colOff>
                    <xdr:row>12</xdr:row>
                    <xdr:rowOff>0</xdr:rowOff>
                  </from>
                  <to>
                    <xdr:col>1</xdr:col>
                    <xdr:colOff>68580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0</xdr:rowOff>
                  </from>
                  <to>
                    <xdr:col>1</xdr:col>
                    <xdr:colOff>60960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1</xdr:col>
                    <xdr:colOff>60960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1</xdr:col>
                    <xdr:colOff>60960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8" name="Check Box 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1</xdr:col>
                    <xdr:colOff>60960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9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1</xdr:col>
                    <xdr:colOff>60960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0" name="Check Box 9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1</xdr:col>
                    <xdr:colOff>60960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1" name="Check Box 10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1</xdr:col>
                    <xdr:colOff>60960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2" name="Check Box 1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60960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3" name="Check Box 1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60960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4" name="Check Box 20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1</xdr:col>
                    <xdr:colOff>60960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5" name="Check Box 22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1</xdr:col>
                    <xdr:colOff>60960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6" name="Check Box 2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1</xdr:col>
                    <xdr:colOff>60960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7" name="Check Box 2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1</xdr:col>
                    <xdr:colOff>60960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8" name="Check Box 2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1</xdr:col>
                    <xdr:colOff>60960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9" name="Check Box 2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1</xdr:col>
                    <xdr:colOff>60960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0" name="Check Box 29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1</xdr:col>
                    <xdr:colOff>60960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1" name="Check Box 30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1</xdr:col>
                    <xdr:colOff>60960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2" name="Check Box 3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1</xdr:col>
                    <xdr:colOff>60960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3" name="Check Box 32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1</xdr:col>
                    <xdr:colOff>60960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4" name="Check Box 34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1</xdr:col>
                    <xdr:colOff>60960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5" name="Check Box 3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1</xdr:col>
                    <xdr:colOff>60960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26" name="Check Box 3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1</xdr:col>
                    <xdr:colOff>60960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7" name="Check Box 3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1</xdr:col>
                    <xdr:colOff>60960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28" name="Check Box 3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1</xdr:col>
                    <xdr:colOff>60960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9" name="Check Box 40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1</xdr:col>
                    <xdr:colOff>60960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0" name="Check Box 4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1</xdr:col>
                    <xdr:colOff>60960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1" name="Check Box 42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1</xdr:col>
                    <xdr:colOff>60960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2" name="Check Box 4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1</xdr:col>
                    <xdr:colOff>60960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3" name="Check Box 44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1</xdr:col>
                    <xdr:colOff>60960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4" name="Check Box 4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1</xdr:col>
                    <xdr:colOff>60960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35" name="Check Box 4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60960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36" name="Check Box 4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60960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37" name="Check Box 49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60960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38" name="Check Box 50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60960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39" name="Check Box 5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60960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0" name="Check Box 52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60960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41" name="Check Box 5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</xdr:col>
                    <xdr:colOff>60960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2" name="Check Box 5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60960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43" name="Check Box 5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60960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44" name="Check Box 5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60960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45" name="Check Box 5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60960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46" name="Check Box 59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60960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47" name="Check Box 60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60960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48" name="Check Box 6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60960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49" name="Check Box 62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60960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0" name="Check Box 64">
              <controlPr locked="0" defaultSize="0" autoFill="0" autoLine="0" autoPict="0">
                <anchor moveWithCells="1">
                  <from>
                    <xdr:col>0</xdr:col>
                    <xdr:colOff>7620</xdr:colOff>
                    <xdr:row>14</xdr:row>
                    <xdr:rowOff>0</xdr:rowOff>
                  </from>
                  <to>
                    <xdr:col>1</xdr:col>
                    <xdr:colOff>68580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1" name="Check Box 6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1</xdr:col>
                    <xdr:colOff>60960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52" name="Check Box 6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1</xdr:col>
                    <xdr:colOff>60960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53" name="Check Box 6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1</xdr:col>
                    <xdr:colOff>60960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54" name="Check Box 69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1</xdr:col>
                    <xdr:colOff>60960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55" name="Check Box 70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1</xdr:col>
                    <xdr:colOff>60960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56" name="Check Box 7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1</xdr:col>
                    <xdr:colOff>60960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57" name="Check Box 72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1</xdr:col>
                    <xdr:colOff>60960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8" name="Check Box 7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1</xdr:col>
                    <xdr:colOff>60960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9" name="Check Box 74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1</xdr:col>
                    <xdr:colOff>60960</xdr:colOff>
                    <xdr:row>34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1">
    <pageSetUpPr autoPageBreaks="0" fitToPage="1"/>
  </sheetPr>
  <dimension ref="A5:M32"/>
  <sheetViews>
    <sheetView showGridLines="0" showRowColHeaders="0" showZeros="0" showOutlineSymbols="0" topLeftCell="A6" zoomScale="115" zoomScaleNormal="90" zoomScaleSheetLayoutView="100" workbookViewId="0">
      <selection activeCell="N23" sqref="N23"/>
    </sheetView>
  </sheetViews>
  <sheetFormatPr defaultColWidth="9.109375" defaultRowHeight="13.2"/>
  <cols>
    <col min="1" max="1" width="4.44140625" style="2" customWidth="1"/>
    <col min="2" max="2" width="7.109375" style="2" customWidth="1"/>
    <col min="3" max="3" width="10.44140625" style="2" customWidth="1"/>
    <col min="4" max="4" width="4.33203125" style="2" customWidth="1"/>
    <col min="5" max="5" width="7.109375" style="2" customWidth="1"/>
    <col min="6" max="6" width="5.33203125" style="2" customWidth="1"/>
    <col min="7" max="7" width="3.44140625" style="2" customWidth="1"/>
    <col min="8" max="8" width="5.44140625" style="2" customWidth="1"/>
    <col min="9" max="9" width="9.109375" style="2"/>
    <col min="10" max="10" width="7.5546875" style="2" customWidth="1"/>
    <col min="11" max="11" width="3.44140625" style="2" customWidth="1"/>
    <col min="12" max="12" width="11.33203125" style="2" customWidth="1"/>
    <col min="13" max="13" width="10.109375" style="2" customWidth="1"/>
    <col min="14" max="16384" width="9.109375" style="2"/>
  </cols>
  <sheetData>
    <row r="5" spans="1:13" ht="1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5.6">
      <c r="A6" s="450" t="str">
        <f>+'Página 2'!C8</f>
        <v>Finicia no Concelho de Penedono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</row>
    <row r="7" spans="1:13" ht="1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ht="17.399999999999999">
      <c r="A9" s="452" t="s">
        <v>25</v>
      </c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</row>
    <row r="10" spans="1:13" ht="1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ht="66.75" customHeight="1">
      <c r="A11" s="451" t="str">
        <f>+'Página 1'!C37&amp;", com sede no concelho de "&amp;'Página 2'!R15&amp;" na "&amp;'Página 2'!J14&amp;", com o NIPC nº "&amp;'Página 2'!R37&amp;", declara sob seu compromisso de honra que : "</f>
        <v xml:space="preserve">, com sede no concelho de  na , com o NIPC nº , declara sob seu compromisso de honra que : </v>
      </c>
      <c r="B11" s="451"/>
      <c r="C11" s="451"/>
      <c r="D11" s="451"/>
      <c r="E11" s="451"/>
      <c r="F11" s="451"/>
      <c r="G11" s="451"/>
      <c r="H11" s="451"/>
      <c r="I11" s="451"/>
      <c r="J11" s="451"/>
      <c r="K11" s="451"/>
      <c r="L11" s="451"/>
      <c r="M11" s="451"/>
    </row>
    <row r="12" spans="1:13" ht="6.75" customHeight="1">
      <c r="A12" s="229"/>
      <c r="B12" s="229"/>
      <c r="C12" s="229"/>
      <c r="D12" s="229"/>
      <c r="E12" s="146"/>
      <c r="F12" s="146"/>
      <c r="G12" s="137"/>
      <c r="H12" s="137"/>
      <c r="I12" s="137"/>
      <c r="J12" s="137"/>
      <c r="K12" s="137"/>
      <c r="L12" s="137"/>
      <c r="M12" s="137"/>
    </row>
    <row r="13" spans="1:13" ht="30" customHeight="1">
      <c r="A13" s="227" t="s">
        <v>22</v>
      </c>
      <c r="B13" s="449" t="s">
        <v>258</v>
      </c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</row>
    <row r="14" spans="1:13" ht="6.75" customHeight="1">
      <c r="A14" s="227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</row>
    <row r="15" spans="1:13" ht="29.25" customHeight="1">
      <c r="A15" s="227" t="s">
        <v>22</v>
      </c>
      <c r="B15" s="449" t="s">
        <v>259</v>
      </c>
      <c r="C15" s="449"/>
      <c r="D15" s="449"/>
      <c r="E15" s="449"/>
      <c r="F15" s="449"/>
      <c r="G15" s="449"/>
      <c r="H15" s="449"/>
      <c r="I15" s="449"/>
      <c r="J15" s="449"/>
      <c r="K15" s="449"/>
      <c r="L15" s="449"/>
      <c r="M15" s="449"/>
    </row>
    <row r="16" spans="1:13" ht="6.75" customHeight="1">
      <c r="A16" s="227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</row>
    <row r="17" spans="1:13" ht="29.25" customHeight="1">
      <c r="A17" s="227" t="s">
        <v>22</v>
      </c>
      <c r="B17" s="449" t="s">
        <v>293</v>
      </c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</row>
    <row r="18" spans="1:13" ht="6.75" customHeight="1">
      <c r="A18" s="227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</row>
    <row r="19" spans="1:13" ht="57.75" customHeight="1">
      <c r="A19" s="227" t="s">
        <v>22</v>
      </c>
      <c r="B19" s="449" t="s">
        <v>262</v>
      </c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</row>
    <row r="20" spans="1:13" ht="12" customHeight="1">
      <c r="A20" s="229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</row>
    <row r="21" spans="1:13" ht="15">
      <c r="A21" s="446">
        <f>+'Página 2'!R15</f>
        <v>0</v>
      </c>
      <c r="B21" s="446"/>
      <c r="C21" s="446"/>
      <c r="D21" s="446"/>
      <c r="E21" s="446"/>
      <c r="F21" s="446"/>
      <c r="G21" s="446"/>
      <c r="H21" s="448">
        <f ca="1">+NOW()</f>
        <v>44602.692658217595</v>
      </c>
      <c r="I21" s="448"/>
      <c r="J21" s="448"/>
    </row>
    <row r="22" spans="1:13" ht="15">
      <c r="A22" s="233"/>
      <c r="B22" s="231"/>
      <c r="E22" s="229"/>
      <c r="F22" s="146"/>
      <c r="G22" s="18"/>
      <c r="H22" s="137"/>
      <c r="I22" s="137"/>
      <c r="J22" s="146"/>
      <c r="K22" s="271"/>
      <c r="L22" s="271"/>
      <c r="M22" s="271"/>
    </row>
    <row r="23" spans="1:13" ht="24.75" customHeight="1">
      <c r="A23" s="33"/>
      <c r="B23" s="33"/>
      <c r="C23" s="58" t="s">
        <v>122</v>
      </c>
      <c r="D23" s="447"/>
      <c r="E23" s="447"/>
      <c r="F23" s="447"/>
      <c r="G23" s="447"/>
      <c r="H23" s="447"/>
      <c r="I23" s="447"/>
      <c r="J23" s="447"/>
      <c r="K23" s="447"/>
      <c r="L23" s="447"/>
      <c r="M23" s="229"/>
    </row>
    <row r="24" spans="1:13" ht="24.75" customHeight="1">
      <c r="A24" s="33"/>
      <c r="B24" s="33"/>
      <c r="C24" s="33"/>
      <c r="D24" s="447"/>
      <c r="E24" s="447"/>
      <c r="F24" s="447"/>
      <c r="G24" s="447"/>
      <c r="H24" s="447"/>
      <c r="I24" s="447"/>
      <c r="J24" s="447"/>
      <c r="K24" s="447"/>
      <c r="L24" s="447"/>
      <c r="M24" s="229"/>
    </row>
    <row r="25" spans="1:13" ht="1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29"/>
      <c r="L25" s="229"/>
      <c r="M25" s="229"/>
    </row>
    <row r="26" spans="1:13" ht="15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</row>
    <row r="27" spans="1:13" ht="15">
      <c r="A27" s="229" t="s">
        <v>232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</row>
    <row r="28" spans="1:13" ht="15">
      <c r="A28" s="229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</row>
    <row r="29" spans="1:13" ht="1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3">
      <c r="G30" s="7"/>
      <c r="H30" s="26" t="s">
        <v>235</v>
      </c>
      <c r="I30" s="7"/>
    </row>
    <row r="31" spans="1:13">
      <c r="A31" s="13"/>
      <c r="B31" s="13"/>
      <c r="C31" s="13"/>
      <c r="D31" s="234"/>
      <c r="E31" s="234"/>
      <c r="F31" s="235"/>
      <c r="G31" s="234"/>
      <c r="H31" s="236" t="s">
        <v>233</v>
      </c>
      <c r="I31" s="234"/>
      <c r="J31" s="234"/>
      <c r="K31" s="234"/>
      <c r="L31" s="234"/>
      <c r="M31" s="13"/>
    </row>
    <row r="32" spans="1:13">
      <c r="H32" s="26" t="s">
        <v>234</v>
      </c>
    </row>
  </sheetData>
  <mergeCells count="11">
    <mergeCell ref="A6:M6"/>
    <mergeCell ref="A11:M11"/>
    <mergeCell ref="B17:M17"/>
    <mergeCell ref="A9:M9"/>
    <mergeCell ref="B13:M13"/>
    <mergeCell ref="B15:M15"/>
    <mergeCell ref="A21:G21"/>
    <mergeCell ref="D23:L23"/>
    <mergeCell ref="D24:L24"/>
    <mergeCell ref="H21:J21"/>
    <mergeCell ref="B19:M19"/>
  </mergeCells>
  <phoneticPr fontId="2" type="noConversion"/>
  <printOptions horizontalCentered="1" verticalCentered="1"/>
  <pageMargins left="0.78740157480314965" right="0.59055118110236227" top="1.26" bottom="0.39370078740157483" header="0" footer="0"/>
  <pageSetup paperSize="9" orientation="portrait" r:id="rId1"/>
  <headerFooter alignWithMargins="0">
    <oddFooter>&amp;R&amp;8&amp;A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7:M23"/>
  <sheetViews>
    <sheetView showGridLines="0" showRowColHeaders="0" showZeros="0" showOutlineSymbols="0" zoomScale="115" zoomScaleNormal="90" zoomScaleSheetLayoutView="100" workbookViewId="0">
      <selection activeCell="I5" sqref="I5"/>
    </sheetView>
  </sheetViews>
  <sheetFormatPr defaultColWidth="9.109375" defaultRowHeight="13.2"/>
  <cols>
    <col min="1" max="1" width="4.44140625" style="2" customWidth="1"/>
    <col min="2" max="2" width="7.109375" style="2" customWidth="1"/>
    <col min="3" max="3" width="10.44140625" style="2" customWidth="1"/>
    <col min="4" max="4" width="4.33203125" style="2" customWidth="1"/>
    <col min="5" max="5" width="13.6640625" style="2" customWidth="1"/>
    <col min="6" max="6" width="5.33203125" style="2" customWidth="1"/>
    <col min="7" max="7" width="3.44140625" style="2" customWidth="1"/>
    <col min="8" max="8" width="14" style="2" customWidth="1"/>
    <col min="9" max="9" width="9.109375" style="2"/>
    <col min="10" max="10" width="7.5546875" style="2" customWidth="1"/>
    <col min="11" max="11" width="3.44140625" style="2" customWidth="1"/>
    <col min="12" max="12" width="11.33203125" style="2" customWidth="1"/>
    <col min="13" max="13" width="10.109375" style="2" customWidth="1"/>
    <col min="14" max="16384" width="9.109375" style="2"/>
  </cols>
  <sheetData>
    <row r="7" spans="1:13" ht="27.75" customHeight="1"/>
    <row r="9" spans="1:13" ht="15.7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5">
      <c r="A10" s="244" t="str">
        <f>+'Página 8'!B7</f>
        <v>Finicia no Concelho de Penedono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ht="3" customHeight="1">
      <c r="A11" s="24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15">
      <c r="A12" s="244" t="str">
        <f>+'Página 8'!B56</f>
        <v xml:space="preserve">Promotor : 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30" customHeight="1">
      <c r="A13" s="227"/>
      <c r="B13" s="454"/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</row>
    <row r="14" spans="1:13" ht="93" customHeight="1">
      <c r="A14" s="227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</row>
    <row r="15" spans="1:13" ht="29.25" customHeight="1">
      <c r="A15" s="227"/>
      <c r="B15" s="454"/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</row>
    <row r="16" spans="1:13" ht="6.75" customHeight="1">
      <c r="A16" s="227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</row>
    <row r="17" spans="1:13" ht="6.75" customHeight="1">
      <c r="A17" s="227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</row>
    <row r="18" spans="1:13" ht="6.75" customHeight="1">
      <c r="A18" s="227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</row>
    <row r="19" spans="1:13" ht="18.75" customHeight="1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M19" s="229"/>
    </row>
    <row r="20" spans="1:13" ht="15" customHeight="1">
      <c r="A20" s="455">
        <f>+'Página 2'!R15</f>
        <v>0</v>
      </c>
      <c r="B20" s="455"/>
      <c r="C20" s="455"/>
      <c r="D20" s="455"/>
      <c r="E20" s="455"/>
      <c r="F20" s="455"/>
      <c r="G20" s="455"/>
      <c r="H20" s="453">
        <f ca="1">+'Declaração '!H21</f>
        <v>44602.692658217595</v>
      </c>
      <c r="I20" s="453"/>
      <c r="J20" s="453"/>
    </row>
    <row r="21" spans="1:13" ht="15">
      <c r="A21" s="233"/>
      <c r="B21" s="231"/>
      <c r="E21" s="229"/>
      <c r="F21" s="146"/>
      <c r="H21" s="137"/>
      <c r="I21" s="137"/>
      <c r="J21" s="229"/>
      <c r="K21" s="271"/>
      <c r="L21" s="271"/>
      <c r="M21" s="271"/>
    </row>
    <row r="22" spans="1:13" ht="24.75" customHeight="1">
      <c r="A22" s="33"/>
      <c r="B22" s="33"/>
      <c r="C22" s="245" t="s">
        <v>122</v>
      </c>
      <c r="D22" s="447"/>
      <c r="E22" s="447"/>
      <c r="F22" s="447"/>
      <c r="G22" s="447"/>
      <c r="H22" s="447"/>
      <c r="I22" s="447"/>
      <c r="J22" s="447"/>
      <c r="K22" s="447"/>
      <c r="L22" s="447"/>
      <c r="M22" s="229"/>
    </row>
    <row r="23" spans="1:13" ht="24.75" customHeight="1">
      <c r="A23" s="33"/>
      <c r="B23" s="33"/>
      <c r="C23" s="33"/>
      <c r="D23" s="447"/>
      <c r="E23" s="447"/>
      <c r="F23" s="447"/>
      <c r="G23" s="447"/>
      <c r="H23" s="447"/>
      <c r="I23" s="447"/>
      <c r="J23" s="447"/>
      <c r="K23" s="447"/>
      <c r="L23" s="447"/>
      <c r="M23" s="229"/>
    </row>
  </sheetData>
  <mergeCells count="6">
    <mergeCell ref="D22:L22"/>
    <mergeCell ref="D23:L23"/>
    <mergeCell ref="H20:J20"/>
    <mergeCell ref="B13:M13"/>
    <mergeCell ref="B15:M15"/>
    <mergeCell ref="A20:G20"/>
  </mergeCells>
  <phoneticPr fontId="2" type="noConversion"/>
  <printOptions horizontalCentered="1"/>
  <pageMargins left="0.78740157480314965" right="0.59055118110236227" top="2.33" bottom="0.39370078740157483" header="0" footer="0"/>
  <pageSetup paperSize="9" scale="85" orientation="portrait" r:id="rId1"/>
  <headerFooter alignWithMargins="0">
    <oddFooter>&amp;R&amp;8&amp;A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>
    <pageSetUpPr autoPageBreaks="0" fitToPage="1"/>
  </sheetPr>
  <dimension ref="A1:Y65"/>
  <sheetViews>
    <sheetView showGridLines="0" showRowColHeaders="0" showZeros="0" tabSelected="1" showOutlineSymbols="0" zoomScale="115" zoomScaleNormal="75" zoomScaleSheetLayoutView="100" workbookViewId="0">
      <selection activeCell="L28" sqref="L28"/>
    </sheetView>
  </sheetViews>
  <sheetFormatPr defaultColWidth="9.109375" defaultRowHeight="13.2"/>
  <cols>
    <col min="1" max="1" width="2.88671875" style="33" customWidth="1"/>
    <col min="2" max="2" width="1.109375" style="33" customWidth="1"/>
    <col min="3" max="3" width="3.109375" style="33" customWidth="1"/>
    <col min="4" max="4" width="6.6640625" style="33" customWidth="1"/>
    <col min="5" max="5" width="2.6640625" style="33" customWidth="1"/>
    <col min="6" max="6" width="5.6640625" style="33" customWidth="1"/>
    <col min="7" max="7" width="4.5546875" style="33" customWidth="1"/>
    <col min="8" max="8" width="5.33203125" style="33" customWidth="1"/>
    <col min="9" max="9" width="6.5546875" style="33" customWidth="1"/>
    <col min="10" max="10" width="16.109375" style="33" customWidth="1"/>
    <col min="11" max="11" width="3.109375" style="33" customWidth="1"/>
    <col min="12" max="12" width="9.109375" style="33"/>
    <col min="13" max="13" width="2.44140625" style="33" customWidth="1"/>
    <col min="14" max="14" width="3.88671875" style="33" customWidth="1"/>
    <col min="15" max="15" width="4.109375" style="33" customWidth="1"/>
    <col min="16" max="16" width="15" style="33" customWidth="1"/>
    <col min="17" max="17" width="3.88671875" style="33" customWidth="1"/>
    <col min="18" max="16384" width="9.109375" style="33"/>
  </cols>
  <sheetData>
    <row r="1" spans="2:25">
      <c r="B1" s="32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2:25" ht="12.75" customHeight="1"/>
    <row r="3" spans="2:25" ht="12.75" customHeight="1">
      <c r="B3" s="34"/>
      <c r="C3" s="317"/>
      <c r="D3" s="317"/>
      <c r="E3" s="35"/>
      <c r="F3" s="35"/>
      <c r="G3" s="35"/>
      <c r="H3" s="35"/>
      <c r="I3" s="35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</row>
    <row r="4" spans="2:25" ht="12.75" customHeight="1">
      <c r="B4" s="34"/>
      <c r="C4" s="317"/>
      <c r="D4" s="317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27"/>
    </row>
    <row r="5" spans="2:25" ht="12.75" customHeight="1">
      <c r="C5" s="28"/>
      <c r="D5" s="28"/>
      <c r="E5" s="28"/>
      <c r="F5" s="28"/>
      <c r="G5" s="28"/>
      <c r="H5" s="35"/>
      <c r="I5" s="35"/>
      <c r="J5" s="35"/>
      <c r="K5" s="35"/>
      <c r="L5" s="28"/>
      <c r="M5" s="28"/>
      <c r="N5" s="28"/>
      <c r="O5" s="28"/>
      <c r="P5" s="28"/>
      <c r="Q5" s="327"/>
    </row>
    <row r="6" spans="2:25" ht="20.25" customHeight="1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327"/>
    </row>
    <row r="8" spans="2:25" ht="19.8">
      <c r="C8" s="326" t="s">
        <v>294</v>
      </c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</row>
    <row r="9" spans="2:25" ht="8.25" customHeight="1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2:25" ht="9" customHeight="1">
      <c r="B10" s="38" t="s">
        <v>292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2:25" ht="6" customHeight="1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2"/>
      <c r="O11" s="43"/>
      <c r="P11" s="329" t="s">
        <v>0</v>
      </c>
      <c r="Q11" s="330"/>
    </row>
    <row r="12" spans="2:25" ht="12.75" customHeight="1">
      <c r="B12" s="44"/>
      <c r="C12" s="28"/>
      <c r="D12" s="45" t="s">
        <v>3</v>
      </c>
      <c r="E12" s="28"/>
      <c r="F12" s="28"/>
      <c r="G12" s="48"/>
      <c r="H12" s="335"/>
      <c r="I12" s="335"/>
      <c r="J12" s="335"/>
      <c r="K12" s="335"/>
      <c r="L12" s="335"/>
      <c r="M12" s="335"/>
      <c r="N12" s="46"/>
      <c r="O12" s="43"/>
      <c r="P12" s="331"/>
      <c r="Q12" s="332"/>
    </row>
    <row r="13" spans="2:25" ht="12.75" customHeight="1">
      <c r="B13" s="44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46"/>
      <c r="O13" s="43"/>
      <c r="P13" s="331"/>
      <c r="Q13" s="332"/>
    </row>
    <row r="14" spans="2:25" ht="12.75" customHeight="1">
      <c r="B14" s="44"/>
      <c r="C14" s="28"/>
      <c r="D14" s="45" t="s">
        <v>128</v>
      </c>
      <c r="E14" s="28"/>
      <c r="F14" s="28"/>
      <c r="G14" s="49"/>
      <c r="H14" s="333"/>
      <c r="I14" s="333"/>
      <c r="J14" s="333"/>
      <c r="K14" s="49"/>
      <c r="L14" s="49"/>
      <c r="M14" s="28"/>
      <c r="N14" s="46"/>
      <c r="O14" s="43"/>
      <c r="P14" s="331"/>
      <c r="Q14" s="332"/>
    </row>
    <row r="15" spans="2:25" ht="6" customHeight="1">
      <c r="B15" s="4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46"/>
      <c r="O15" s="43"/>
      <c r="P15" s="331"/>
      <c r="Q15" s="332"/>
    </row>
    <row r="16" spans="2:25" ht="6" customHeight="1">
      <c r="B16" s="44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46"/>
      <c r="O16" s="43"/>
      <c r="P16" s="331"/>
      <c r="Q16" s="332"/>
    </row>
    <row r="17" spans="2:17" ht="6.75" customHeight="1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3"/>
      <c r="P17" s="331"/>
      <c r="Q17" s="332"/>
    </row>
    <row r="18" spans="2:17" ht="8.25" customHeight="1">
      <c r="B18" s="38" t="s">
        <v>1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3"/>
      <c r="P18" s="331"/>
      <c r="Q18" s="332"/>
    </row>
    <row r="19" spans="2:17" ht="4.5" customHeight="1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3"/>
      <c r="P19" s="331"/>
      <c r="Q19" s="332"/>
    </row>
    <row r="20" spans="2:17" ht="4.5" customHeight="1">
      <c r="B20" s="4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46"/>
      <c r="O20" s="43"/>
      <c r="P20" s="331"/>
      <c r="Q20" s="332"/>
    </row>
    <row r="21" spans="2:17" ht="15.6">
      <c r="B21" s="44"/>
      <c r="D21" s="45" t="s">
        <v>123</v>
      </c>
      <c r="E21" s="45"/>
      <c r="F21" s="45"/>
      <c r="G21" s="45"/>
      <c r="H21" s="30"/>
      <c r="I21" s="334"/>
      <c r="J21" s="334"/>
      <c r="K21" s="334"/>
      <c r="L21" s="334"/>
      <c r="M21" s="334"/>
      <c r="N21" s="46"/>
      <c r="O21" s="43"/>
      <c r="P21" s="331"/>
      <c r="Q21" s="332"/>
    </row>
    <row r="22" spans="2:17" ht="6" customHeight="1">
      <c r="B22" s="44"/>
      <c r="C22" s="28"/>
      <c r="D22" s="45"/>
      <c r="E22" s="28"/>
      <c r="F22" s="28"/>
      <c r="G22" s="28"/>
      <c r="H22" s="47"/>
      <c r="I22" s="47"/>
      <c r="J22" s="29"/>
      <c r="K22" s="47"/>
      <c r="L22" s="47"/>
      <c r="N22" s="46"/>
      <c r="O22" s="43"/>
      <c r="P22" s="331"/>
      <c r="Q22" s="332"/>
    </row>
    <row r="23" spans="2:17" ht="15.6">
      <c r="B23" s="44"/>
      <c r="C23" s="28"/>
      <c r="D23" s="31" t="s">
        <v>243</v>
      </c>
      <c r="E23" s="30"/>
      <c r="F23" s="276"/>
      <c r="G23" s="323"/>
      <c r="H23" s="323"/>
      <c r="I23" s="323"/>
      <c r="J23" s="323"/>
      <c r="K23" s="323"/>
      <c r="L23" s="323"/>
      <c r="M23" s="323"/>
      <c r="N23" s="46"/>
      <c r="O23" s="43"/>
      <c r="P23" s="331"/>
      <c r="Q23" s="332"/>
    </row>
    <row r="24" spans="2:17" ht="6" customHeight="1">
      <c r="B24" s="44"/>
      <c r="C24" s="28"/>
      <c r="D24" s="31"/>
      <c r="E24" s="30"/>
      <c r="F24" s="277"/>
      <c r="G24" s="277"/>
      <c r="H24" s="277"/>
      <c r="I24" s="277"/>
      <c r="J24" s="277"/>
      <c r="K24" s="277"/>
      <c r="L24" s="277"/>
      <c r="N24" s="46"/>
      <c r="O24" s="43"/>
      <c r="P24" s="331"/>
      <c r="Q24" s="332"/>
    </row>
    <row r="25" spans="2:17" ht="13.5" customHeight="1">
      <c r="B25" s="44"/>
      <c r="C25" s="28"/>
      <c r="D25" s="45" t="s">
        <v>2</v>
      </c>
      <c r="E25" s="28"/>
      <c r="F25" s="28"/>
      <c r="G25" s="28"/>
      <c r="I25" s="29" t="s">
        <v>4</v>
      </c>
      <c r="J25" s="29" t="s">
        <v>321</v>
      </c>
      <c r="L25" s="28"/>
      <c r="M25" s="28"/>
      <c r="N25" s="46"/>
      <c r="O25" s="43"/>
      <c r="P25" s="331"/>
      <c r="Q25" s="332"/>
    </row>
    <row r="26" spans="2:17" ht="6" customHeight="1">
      <c r="B26" s="44"/>
      <c r="C26" s="28"/>
      <c r="D26" s="45"/>
      <c r="E26" s="28"/>
      <c r="F26" s="28"/>
      <c r="G26" s="28"/>
      <c r="I26" s="29"/>
      <c r="J26" s="29"/>
      <c r="L26" s="28"/>
      <c r="M26" s="28"/>
      <c r="N26" s="46"/>
      <c r="O26" s="43"/>
      <c r="P26" s="331"/>
      <c r="Q26" s="332"/>
    </row>
    <row r="27" spans="2:17" ht="15.75" customHeight="1">
      <c r="B27" s="44"/>
      <c r="C27" s="28"/>
      <c r="D27" s="45" t="s">
        <v>121</v>
      </c>
      <c r="E27" s="28"/>
      <c r="F27" s="28"/>
      <c r="G27" s="28"/>
      <c r="H27" s="28"/>
      <c r="I27" s="28"/>
      <c r="J27" s="45" t="s">
        <v>7</v>
      </c>
      <c r="L27" s="28"/>
      <c r="M27" s="28"/>
      <c r="N27" s="46"/>
      <c r="O27" s="43"/>
      <c r="P27" s="331"/>
      <c r="Q27" s="332"/>
    </row>
    <row r="28" spans="2:17" ht="18.75" customHeight="1">
      <c r="B28" s="44"/>
      <c r="C28" s="28"/>
      <c r="D28" s="31" t="s">
        <v>124</v>
      </c>
      <c r="F28" s="45"/>
      <c r="G28" s="45"/>
      <c r="H28" s="45"/>
      <c r="I28" s="32"/>
      <c r="J28" s="31" t="s">
        <v>120</v>
      </c>
      <c r="M28" s="28"/>
      <c r="N28" s="46"/>
      <c r="O28" s="43"/>
      <c r="P28" s="331"/>
      <c r="Q28" s="332"/>
    </row>
    <row r="29" spans="2:17" ht="18.75" customHeight="1">
      <c r="B29" s="44"/>
      <c r="C29" s="28"/>
      <c r="D29" s="31" t="s">
        <v>125</v>
      </c>
      <c r="F29" s="45"/>
      <c r="G29" s="45"/>
      <c r="H29" s="45"/>
      <c r="I29" s="28"/>
      <c r="J29" s="31" t="s">
        <v>322</v>
      </c>
      <c r="L29" s="28"/>
      <c r="M29" s="28"/>
      <c r="N29" s="46"/>
      <c r="O29" s="43"/>
      <c r="P29" s="331"/>
      <c r="Q29" s="332"/>
    </row>
    <row r="30" spans="2:17" ht="18.75" customHeight="1">
      <c r="B30" s="44"/>
      <c r="C30" s="28"/>
      <c r="D30" s="31" t="s">
        <v>126</v>
      </c>
      <c r="F30" s="45"/>
      <c r="G30" s="45"/>
      <c r="H30" s="28"/>
      <c r="I30" s="28"/>
      <c r="J30" s="28"/>
      <c r="K30" s="28"/>
      <c r="L30" s="28"/>
      <c r="M30" s="28"/>
      <c r="N30" s="46"/>
      <c r="O30" s="43"/>
      <c r="P30" s="331"/>
      <c r="Q30" s="332"/>
    </row>
    <row r="31" spans="2:17" ht="18.75" customHeight="1">
      <c r="B31" s="44"/>
      <c r="C31" s="28"/>
      <c r="D31" s="31" t="s">
        <v>127</v>
      </c>
      <c r="F31" s="45"/>
      <c r="G31" s="45"/>
      <c r="H31" s="28"/>
      <c r="I31" s="28"/>
      <c r="J31" s="28"/>
      <c r="K31" s="28"/>
      <c r="L31" s="28"/>
      <c r="M31" s="28"/>
      <c r="N31" s="46"/>
      <c r="O31" s="43"/>
      <c r="P31" s="331"/>
      <c r="Q31" s="332"/>
    </row>
    <row r="32" spans="2:17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2"/>
      <c r="O32" s="43"/>
      <c r="P32" s="331"/>
      <c r="Q32" s="332"/>
    </row>
    <row r="33" spans="2:17">
      <c r="B33" s="41"/>
      <c r="C33" s="4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43"/>
      <c r="P33" s="53"/>
      <c r="Q33" s="53"/>
    </row>
    <row r="34" spans="2:17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43"/>
      <c r="P34" s="54"/>
      <c r="Q34" s="54"/>
    </row>
    <row r="35" spans="2:17" ht="9" customHeight="1">
      <c r="B35" s="38" t="s">
        <v>237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2:17" ht="20.25" customHeight="1">
      <c r="B36" s="40"/>
      <c r="C36" s="55" t="s">
        <v>129</v>
      </c>
      <c r="D36" s="41"/>
      <c r="E36" s="41"/>
      <c r="F36" s="41"/>
      <c r="G36" s="41"/>
      <c r="H36" s="41"/>
      <c r="I36" s="41"/>
      <c r="J36" s="41"/>
      <c r="K36" s="328"/>
      <c r="L36" s="328"/>
      <c r="M36" s="328"/>
      <c r="N36" s="328"/>
      <c r="O36" s="328"/>
      <c r="P36" s="328"/>
      <c r="Q36" s="42"/>
    </row>
    <row r="37" spans="2:17" ht="20.25" customHeight="1">
      <c r="B37" s="44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46"/>
    </row>
    <row r="38" spans="2:17">
      <c r="B38" s="44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46"/>
    </row>
    <row r="39" spans="2:17" ht="15.6">
      <c r="B39" s="44"/>
      <c r="C39" s="45" t="s">
        <v>130</v>
      </c>
      <c r="D39" s="28"/>
      <c r="E39" s="28"/>
      <c r="F39" s="28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46"/>
    </row>
    <row r="40" spans="2:17" ht="5.25" customHeight="1">
      <c r="B40" s="4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46"/>
    </row>
    <row r="41" spans="2:17" ht="15.6">
      <c r="B41" s="44"/>
      <c r="C41" s="45" t="s">
        <v>5</v>
      </c>
      <c r="D41" s="28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46"/>
    </row>
    <row r="42" spans="2:17">
      <c r="B42" s="4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46"/>
    </row>
    <row r="43" spans="2:17" ht="15.6">
      <c r="B43" s="44"/>
      <c r="C43" s="45" t="s">
        <v>134</v>
      </c>
      <c r="D43" s="28"/>
      <c r="E43" s="323"/>
      <c r="F43" s="323"/>
      <c r="G43" s="323"/>
      <c r="H43" s="323"/>
      <c r="I43" s="323"/>
      <c r="J43" s="323"/>
      <c r="K43" s="323"/>
      <c r="N43" s="56" t="s">
        <v>131</v>
      </c>
      <c r="O43" s="324"/>
      <c r="P43" s="324"/>
      <c r="Q43" s="46"/>
    </row>
    <row r="44" spans="2:17">
      <c r="B44" s="44"/>
      <c r="C44" s="28"/>
      <c r="D44" s="28"/>
      <c r="E44" s="28"/>
      <c r="J44" s="28"/>
      <c r="K44" s="28"/>
      <c r="L44" s="28"/>
      <c r="M44" s="28"/>
      <c r="N44" s="28"/>
      <c r="O44" s="28"/>
      <c r="P44" s="28"/>
      <c r="Q44" s="46"/>
    </row>
    <row r="45" spans="2:17" ht="15.6">
      <c r="B45" s="44"/>
      <c r="C45" s="45" t="s">
        <v>133</v>
      </c>
      <c r="D45" s="30"/>
      <c r="E45" s="324"/>
      <c r="F45" s="324"/>
      <c r="G45" s="324"/>
      <c r="H45" s="324"/>
      <c r="J45" s="56" t="s">
        <v>132</v>
      </c>
      <c r="K45" s="323"/>
      <c r="L45" s="323"/>
      <c r="M45" s="323"/>
      <c r="N45" s="323"/>
      <c r="O45" s="323"/>
      <c r="P45" s="323"/>
      <c r="Q45" s="46"/>
    </row>
    <row r="46" spans="2:17" ht="7.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2"/>
    </row>
    <row r="47" spans="2:17" ht="7.5" customHeight="1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2:17" ht="12.75" customHeight="1">
      <c r="B48" s="325" t="s">
        <v>301</v>
      </c>
      <c r="C48" s="325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</row>
    <row r="49" spans="1:17" ht="12.75" customHeight="1">
      <c r="B49" s="325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5"/>
    </row>
    <row r="50" spans="1:17" ht="12.75" customHeight="1">
      <c r="B50" s="325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</row>
    <row r="51" spans="1:17" ht="19.5" customHeight="1">
      <c r="B51" s="325"/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5"/>
    </row>
    <row r="52" spans="1:17" ht="13.8">
      <c r="H52" s="57"/>
    </row>
    <row r="53" spans="1:17" ht="23.25" customHeight="1">
      <c r="I53" s="58" t="s">
        <v>122</v>
      </c>
      <c r="J53" s="322"/>
      <c r="K53" s="322"/>
      <c r="L53" s="322"/>
      <c r="M53" s="322"/>
      <c r="N53" s="322"/>
      <c r="O53" s="322"/>
      <c r="P53" s="322"/>
    </row>
    <row r="54" spans="1:17" ht="23.25" customHeight="1">
      <c r="J54" s="322"/>
      <c r="K54" s="322"/>
      <c r="L54" s="322"/>
      <c r="M54" s="322"/>
      <c r="N54" s="322"/>
      <c r="O54" s="322"/>
      <c r="P54" s="322"/>
    </row>
    <row r="55" spans="1:17"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1:17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1:17"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1:17"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17"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1:17">
      <c r="D60" s="28"/>
      <c r="E60" s="28"/>
      <c r="F60" s="28"/>
      <c r="G60" s="28"/>
      <c r="H60" s="316"/>
      <c r="I60" s="314" t="s">
        <v>320</v>
      </c>
      <c r="J60" s="315"/>
      <c r="K60" s="28"/>
      <c r="L60" s="28"/>
      <c r="M60" s="28"/>
      <c r="N60" s="28"/>
      <c r="O60" s="28"/>
      <c r="P60" s="28"/>
    </row>
    <row r="61" spans="1:17">
      <c r="G61" s="313"/>
      <c r="H61" s="313"/>
      <c r="I61" s="313"/>
      <c r="K61" s="313"/>
      <c r="L61" s="313"/>
      <c r="M61" s="313"/>
      <c r="N61" s="28"/>
      <c r="O61" s="28"/>
      <c r="P61" s="28"/>
    </row>
    <row r="62" spans="1:17">
      <c r="A62" s="321"/>
      <c r="B62" s="321"/>
      <c r="C62" s="321"/>
      <c r="D62" s="321"/>
      <c r="E62" s="321"/>
      <c r="F62" s="321"/>
      <c r="G62" s="321"/>
      <c r="H62" s="321"/>
      <c r="I62" s="312"/>
      <c r="J62" s="312"/>
      <c r="K62" s="312"/>
      <c r="L62" s="312"/>
      <c r="M62" s="312"/>
      <c r="N62" s="28"/>
      <c r="O62" s="28"/>
      <c r="P62" s="28"/>
    </row>
    <row r="63" spans="1:17" ht="15.75" customHeight="1">
      <c r="A63" s="321"/>
      <c r="B63" s="321"/>
      <c r="C63" s="321"/>
      <c r="D63" s="321"/>
      <c r="E63" s="321"/>
      <c r="F63" s="321"/>
      <c r="G63" s="321"/>
      <c r="H63" s="321"/>
      <c r="I63" s="28"/>
      <c r="J63" s="28"/>
      <c r="K63" s="28"/>
      <c r="L63" s="28"/>
      <c r="M63" s="28"/>
      <c r="N63" s="28"/>
      <c r="O63" s="28"/>
      <c r="P63" s="28"/>
    </row>
    <row r="64" spans="1:17"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</row>
    <row r="65" spans="4:16"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</row>
  </sheetData>
  <mergeCells count="19">
    <mergeCell ref="J3:Y3"/>
    <mergeCell ref="C8:Q8"/>
    <mergeCell ref="Q4:Q6"/>
    <mergeCell ref="K36:P36"/>
    <mergeCell ref="C37:P37"/>
    <mergeCell ref="P11:Q32"/>
    <mergeCell ref="H14:J14"/>
    <mergeCell ref="G23:M23"/>
    <mergeCell ref="I21:M21"/>
    <mergeCell ref="H12:M12"/>
    <mergeCell ref="A62:H63"/>
    <mergeCell ref="J53:P53"/>
    <mergeCell ref="J54:P54"/>
    <mergeCell ref="E41:P41"/>
    <mergeCell ref="O43:P43"/>
    <mergeCell ref="K45:P45"/>
    <mergeCell ref="B48:Q51"/>
    <mergeCell ref="E45:H45"/>
    <mergeCell ref="E43:K43"/>
  </mergeCells>
  <phoneticPr fontId="2" type="noConversion"/>
  <printOptions horizontalCentered="1" verticalCentered="1"/>
  <pageMargins left="0.78740157480314965" right="0.59055118110236227" top="0.59055118110236227" bottom="0.39370078740157483" header="0" footer="0"/>
  <pageSetup paperSize="9" scale="96" orientation="portrait" r:id="rId1"/>
  <headerFooter alignWithMargins="0">
    <oddFooter>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locked="0" defaultSize="0" autoFill="0" autoLine="0" autoPict="0" altText="">
                <anchor moveWithCells="1">
                  <from>
                    <xdr:col>8</xdr:col>
                    <xdr:colOff>335280</xdr:colOff>
                    <xdr:row>23</xdr:row>
                    <xdr:rowOff>22860</xdr:rowOff>
                  </from>
                  <to>
                    <xdr:col>9</xdr:col>
                    <xdr:colOff>228600</xdr:colOff>
                    <xdr:row>25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locked="0" defaultSize="0" autoFill="0" autoLine="0" autoPict="0" altText="">
                <anchor moveWithCells="1">
                  <from>
                    <xdr:col>9</xdr:col>
                    <xdr:colOff>655320</xdr:colOff>
                    <xdr:row>23</xdr:row>
                    <xdr:rowOff>22860</xdr:rowOff>
                  </from>
                  <to>
                    <xdr:col>10</xdr:col>
                    <xdr:colOff>38100</xdr:colOff>
                    <xdr:row>25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locked="0" defaultSize="0" autoFill="0" autoLine="0" autoPict="0" altText="">
                <anchor moveWithCells="1">
                  <from>
                    <xdr:col>5</xdr:col>
                    <xdr:colOff>152400</xdr:colOff>
                    <xdr:row>27</xdr:row>
                    <xdr:rowOff>0</xdr:rowOff>
                  </from>
                  <to>
                    <xdr:col>6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9">
              <controlPr locked="0" defaultSize="0" autoFill="0" autoLine="0" autoPict="0" altText="">
                <anchor moveWithCells="1">
                  <from>
                    <xdr:col>5</xdr:col>
                    <xdr:colOff>152400</xdr:colOff>
                    <xdr:row>27</xdr:row>
                    <xdr:rowOff>175260</xdr:rowOff>
                  </from>
                  <to>
                    <xdr:col>6</xdr:col>
                    <xdr:colOff>91440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Check Box 50">
              <controlPr locked="0" defaultSize="0" autoFill="0" autoLine="0" autoPict="0" altText="">
                <anchor moveWithCells="1">
                  <from>
                    <xdr:col>5</xdr:col>
                    <xdr:colOff>152400</xdr:colOff>
                    <xdr:row>28</xdr:row>
                    <xdr:rowOff>175260</xdr:rowOff>
                  </from>
                  <to>
                    <xdr:col>6</xdr:col>
                    <xdr:colOff>91440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Check Box 51">
              <controlPr locked="0" defaultSize="0" autoFill="0" autoLine="0" autoPict="0" altText="">
                <anchor moveWithCells="1">
                  <from>
                    <xdr:col>5</xdr:col>
                    <xdr:colOff>152400</xdr:colOff>
                    <xdr:row>29</xdr:row>
                    <xdr:rowOff>175260</xdr:rowOff>
                  </from>
                  <to>
                    <xdr:col>6</xdr:col>
                    <xdr:colOff>91440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locked="0" defaultSize="0" autoFill="0" autoLine="0" autoPict="0" altText="">
                <anchor moveWithCells="1">
                  <from>
                    <xdr:col>9</xdr:col>
                    <xdr:colOff>472440</xdr:colOff>
                    <xdr:row>27</xdr:row>
                    <xdr:rowOff>0</xdr:rowOff>
                  </from>
                  <to>
                    <xdr:col>9</xdr:col>
                    <xdr:colOff>716280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locked="0" defaultSize="0" autoFill="0" autoLine="0" autoPict="0" altText="">
                <anchor moveWithCells="1">
                  <from>
                    <xdr:col>9</xdr:col>
                    <xdr:colOff>472440</xdr:colOff>
                    <xdr:row>27</xdr:row>
                    <xdr:rowOff>175260</xdr:rowOff>
                  </from>
                  <to>
                    <xdr:col>9</xdr:col>
                    <xdr:colOff>716280</xdr:colOff>
                    <xdr:row>29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">
    <pageSetUpPr fitToPage="1"/>
  </sheetPr>
  <dimension ref="C1:W56"/>
  <sheetViews>
    <sheetView showGridLines="0" showRowColHeaders="0" showZeros="0" showOutlineSymbols="0" topLeftCell="B40" zoomScale="115" zoomScaleSheetLayoutView="100" workbookViewId="0">
      <selection activeCell="C8" sqref="C8:V8"/>
    </sheetView>
  </sheetViews>
  <sheetFormatPr defaultColWidth="9.109375" defaultRowHeight="13.2"/>
  <cols>
    <col min="1" max="1" width="3.109375" style="61" customWidth="1"/>
    <col min="2" max="2" width="2" style="61" customWidth="1"/>
    <col min="3" max="4" width="3.109375" style="61" customWidth="1"/>
    <col min="5" max="5" width="3" style="61" customWidth="1"/>
    <col min="6" max="6" width="2.33203125" style="61" customWidth="1"/>
    <col min="7" max="7" width="3.6640625" style="61" customWidth="1"/>
    <col min="8" max="9" width="6.33203125" style="61" customWidth="1"/>
    <col min="10" max="10" width="7.44140625" style="61" customWidth="1"/>
    <col min="11" max="11" width="6.33203125" style="61" customWidth="1"/>
    <col min="12" max="12" width="7.88671875" style="61" customWidth="1"/>
    <col min="13" max="15" width="6.33203125" style="61" customWidth="1"/>
    <col min="16" max="16" width="4.6640625" style="61" customWidth="1"/>
    <col min="17" max="21" width="6.44140625" style="61" customWidth="1"/>
    <col min="22" max="22" width="3.5546875" style="61" customWidth="1"/>
    <col min="23" max="16384" width="9.109375" style="61"/>
  </cols>
  <sheetData>
    <row r="1" spans="3:23" s="33" customFormat="1">
      <c r="C1" s="32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V1" s="28"/>
      <c r="W1" s="28"/>
    </row>
    <row r="2" spans="3:23" s="33" customFormat="1" ht="12.75" customHeight="1">
      <c r="C2" s="34"/>
      <c r="D2" s="337"/>
      <c r="E2" s="337"/>
      <c r="F2" s="337"/>
      <c r="H2" s="35"/>
      <c r="K2" s="35"/>
      <c r="L2" s="35"/>
      <c r="M2" s="35"/>
      <c r="N2" s="35"/>
      <c r="O2" s="35"/>
      <c r="P2" s="35"/>
      <c r="Q2" s="35"/>
      <c r="R2" s="35"/>
      <c r="V2" s="28"/>
      <c r="W2" s="28"/>
    </row>
    <row r="3" spans="3:23" s="33" customFormat="1" ht="12.75" customHeight="1">
      <c r="C3" s="34"/>
      <c r="D3" s="337"/>
      <c r="E3" s="337"/>
      <c r="F3" s="337"/>
      <c r="G3" s="35"/>
      <c r="H3" s="35"/>
      <c r="K3" s="35"/>
      <c r="L3" s="35"/>
      <c r="M3" s="35"/>
      <c r="N3" s="35"/>
      <c r="O3" s="35"/>
      <c r="P3" s="35"/>
      <c r="Q3" s="35"/>
      <c r="R3" s="35"/>
      <c r="V3" s="28"/>
      <c r="W3" s="28"/>
    </row>
    <row r="4" spans="3:23" s="33" customFormat="1" ht="12.75" customHeight="1">
      <c r="C4" s="34"/>
      <c r="D4" s="337"/>
      <c r="E4" s="337"/>
      <c r="F4" s="337"/>
      <c r="G4" s="35"/>
      <c r="H4" s="35"/>
      <c r="K4" s="35"/>
      <c r="L4" s="35"/>
      <c r="M4" s="35"/>
      <c r="N4" s="35"/>
      <c r="O4" s="35"/>
      <c r="P4" s="35"/>
      <c r="Q4" s="35"/>
      <c r="R4" s="327"/>
      <c r="V4" s="28"/>
      <c r="W4" s="28"/>
    </row>
    <row r="5" spans="3:23" s="33" customFormat="1" ht="12.75" customHeight="1">
      <c r="D5" s="28"/>
      <c r="E5" s="28"/>
      <c r="F5" s="28"/>
      <c r="G5" s="28"/>
      <c r="H5" s="28"/>
      <c r="K5" s="35"/>
      <c r="L5" s="35"/>
      <c r="M5" s="35"/>
      <c r="N5" s="35"/>
      <c r="O5" s="28"/>
      <c r="P5" s="28"/>
      <c r="Q5" s="28"/>
      <c r="R5" s="327"/>
      <c r="V5" s="28"/>
      <c r="W5" s="28"/>
    </row>
    <row r="6" spans="3:23" s="33" customFormat="1" ht="20.25" customHeight="1"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327"/>
      <c r="V6" s="28"/>
      <c r="W6" s="28"/>
    </row>
    <row r="7" spans="3:23" ht="10.5" customHeight="1">
      <c r="V7" s="72"/>
      <c r="W7" s="72"/>
    </row>
    <row r="8" spans="3:23" ht="19.8">
      <c r="C8" s="340" t="str">
        <f>+'Página 1'!C8</f>
        <v>Finicia no Concelho de Penedono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</row>
    <row r="9" spans="3:23" ht="10.5" customHeight="1"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</row>
    <row r="10" spans="3:23" ht="22.5" customHeight="1">
      <c r="C10" s="341" t="s">
        <v>142</v>
      </c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</row>
    <row r="11" spans="3:23" ht="10.5" customHeight="1"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</row>
    <row r="12" spans="3:23" ht="16.8">
      <c r="C12" s="64" t="s">
        <v>143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</row>
    <row r="13" spans="3:23" ht="9.75" customHeight="1">
      <c r="C13" s="65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8"/>
    </row>
    <row r="14" spans="3:23" ht="22.5" customHeight="1">
      <c r="C14" s="69"/>
      <c r="D14" s="132" t="s">
        <v>141</v>
      </c>
      <c r="F14" s="60"/>
      <c r="G14" s="60"/>
      <c r="H14" s="70"/>
      <c r="I14" s="70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71"/>
    </row>
    <row r="15" spans="3:23" ht="22.5" customHeight="1">
      <c r="C15" s="69"/>
      <c r="D15" s="60" t="s">
        <v>144</v>
      </c>
      <c r="F15" s="60"/>
      <c r="G15" s="60"/>
      <c r="H15" s="70"/>
      <c r="I15" s="338"/>
      <c r="J15" s="338"/>
      <c r="K15" s="338"/>
      <c r="L15" s="338"/>
      <c r="M15" s="338"/>
      <c r="N15" s="338"/>
      <c r="P15" s="230"/>
      <c r="Q15" s="73" t="s">
        <v>148</v>
      </c>
      <c r="R15" s="338"/>
      <c r="S15" s="338"/>
      <c r="T15" s="338"/>
      <c r="U15" s="338"/>
      <c r="V15" s="75"/>
    </row>
    <row r="16" spans="3:23" ht="22.5" customHeight="1">
      <c r="C16" s="69"/>
      <c r="D16" s="60" t="s">
        <v>146</v>
      </c>
      <c r="E16" s="59"/>
      <c r="F16" s="59"/>
      <c r="G16" s="59"/>
      <c r="H16" s="339"/>
      <c r="I16" s="339"/>
      <c r="J16" s="339"/>
      <c r="K16" s="339"/>
      <c r="L16" s="339"/>
      <c r="N16" s="60" t="s">
        <v>145</v>
      </c>
      <c r="O16" s="59"/>
      <c r="P16" s="59"/>
      <c r="Q16" s="339"/>
      <c r="R16" s="339"/>
      <c r="S16" s="339"/>
      <c r="T16" s="339"/>
      <c r="U16" s="339"/>
      <c r="V16" s="71"/>
    </row>
    <row r="17" spans="3:22" ht="10.5" customHeight="1">
      <c r="C17" s="69"/>
      <c r="D17" s="60"/>
      <c r="E17" s="82"/>
      <c r="F17" s="82"/>
      <c r="G17" s="82"/>
      <c r="H17" s="82"/>
      <c r="I17" s="82"/>
      <c r="J17" s="82"/>
      <c r="K17" s="60"/>
      <c r="L17" s="60"/>
      <c r="M17" s="82"/>
      <c r="N17" s="82"/>
      <c r="O17" s="82"/>
      <c r="P17" s="82"/>
      <c r="Q17" s="82"/>
      <c r="R17" s="82"/>
      <c r="S17" s="82"/>
      <c r="T17" s="82"/>
      <c r="U17" s="80"/>
      <c r="V17" s="71"/>
    </row>
    <row r="18" spans="3:22" ht="22.5" customHeight="1">
      <c r="C18" s="69"/>
      <c r="D18" s="132" t="s">
        <v>206</v>
      </c>
      <c r="F18" s="60"/>
      <c r="G18" s="79"/>
      <c r="H18" s="79"/>
      <c r="I18" s="79"/>
      <c r="J18" s="60"/>
      <c r="K18" s="60"/>
      <c r="L18" s="60"/>
      <c r="M18" s="60"/>
      <c r="N18" s="80"/>
      <c r="O18" s="80"/>
      <c r="P18" s="80"/>
      <c r="V18" s="71"/>
    </row>
    <row r="19" spans="3:22" ht="22.5" customHeight="1">
      <c r="C19" s="69"/>
      <c r="D19" s="60" t="s">
        <v>196</v>
      </c>
      <c r="F19" s="60"/>
      <c r="G19" s="60"/>
      <c r="H19" s="70"/>
      <c r="I19" s="70"/>
      <c r="J19" s="70"/>
      <c r="K19" s="70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71"/>
    </row>
    <row r="20" spans="3:22" ht="22.5" customHeight="1">
      <c r="C20" s="69"/>
      <c r="D20" s="60" t="s">
        <v>144</v>
      </c>
      <c r="F20" s="60"/>
      <c r="G20" s="60"/>
      <c r="H20" s="70"/>
      <c r="I20" s="338"/>
      <c r="J20" s="338"/>
      <c r="K20" s="338"/>
      <c r="L20" s="338"/>
      <c r="M20" s="338"/>
      <c r="N20" s="338"/>
      <c r="O20" s="338"/>
      <c r="P20" s="338"/>
      <c r="Q20" s="70"/>
      <c r="R20" s="70"/>
      <c r="S20" s="70"/>
      <c r="T20" s="70"/>
      <c r="U20" s="70"/>
      <c r="V20" s="71"/>
    </row>
    <row r="21" spans="3:22" ht="22.5" customHeight="1">
      <c r="C21" s="69"/>
      <c r="D21" s="60" t="s">
        <v>148</v>
      </c>
      <c r="F21" s="60"/>
      <c r="G21" s="60"/>
      <c r="H21" s="338"/>
      <c r="I21" s="338"/>
      <c r="J21" s="338"/>
      <c r="K21" s="338"/>
      <c r="L21" s="338"/>
      <c r="M21" s="338"/>
      <c r="Q21" s="73" t="s">
        <v>131</v>
      </c>
      <c r="R21" s="343"/>
      <c r="S21" s="343"/>
      <c r="T21" s="343"/>
      <c r="U21" s="343"/>
      <c r="V21" s="71"/>
    </row>
    <row r="22" spans="3:22" ht="22.5" customHeight="1">
      <c r="C22" s="69"/>
      <c r="D22" s="81" t="s">
        <v>149</v>
      </c>
      <c r="H22" s="338"/>
      <c r="I22" s="338"/>
      <c r="J22" s="338"/>
      <c r="K22" s="338"/>
      <c r="L22" s="338"/>
      <c r="M22" s="338"/>
      <c r="Q22" s="73" t="s">
        <v>133</v>
      </c>
      <c r="R22" s="343"/>
      <c r="S22" s="343"/>
      <c r="T22" s="343"/>
      <c r="U22" s="343"/>
      <c r="V22" s="71"/>
    </row>
    <row r="23" spans="3:22" ht="10.5" customHeight="1">
      <c r="C23" s="69"/>
      <c r="D23" s="72"/>
      <c r="V23" s="71"/>
    </row>
    <row r="24" spans="3:22" ht="21" customHeight="1">
      <c r="C24" s="69"/>
      <c r="D24" s="60" t="s">
        <v>13</v>
      </c>
      <c r="E24" s="60"/>
      <c r="F24" s="60"/>
      <c r="G24" s="60"/>
      <c r="H24" s="60"/>
      <c r="I24" s="60"/>
      <c r="J24" s="60"/>
      <c r="K24" s="60"/>
      <c r="L24" s="70"/>
      <c r="M24" s="70"/>
      <c r="N24" s="338"/>
      <c r="O24" s="338"/>
      <c r="P24" s="338"/>
      <c r="Q24" s="338"/>
      <c r="R24" s="338"/>
      <c r="S24" s="338"/>
      <c r="T24" s="338"/>
      <c r="U24" s="338"/>
      <c r="V24" s="71"/>
    </row>
    <row r="25" spans="3:22" ht="15.6">
      <c r="C25" s="69"/>
      <c r="D25" s="72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71"/>
    </row>
    <row r="26" spans="3:22" ht="15.6">
      <c r="C26" s="69"/>
      <c r="D26" s="132" t="s">
        <v>204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71"/>
    </row>
    <row r="27" spans="3:22" ht="4.5" customHeight="1">
      <c r="C27" s="69"/>
      <c r="D27" s="72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71"/>
    </row>
    <row r="28" spans="3:22" ht="22.5" customHeight="1">
      <c r="C28" s="69"/>
      <c r="D28" s="60" t="s">
        <v>140</v>
      </c>
      <c r="F28" s="60"/>
      <c r="G28" s="70"/>
      <c r="H28" s="70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70"/>
      <c r="V28" s="71"/>
    </row>
    <row r="29" spans="3:22" ht="22.5" customHeight="1">
      <c r="C29" s="69"/>
      <c r="D29" s="60" t="s">
        <v>137</v>
      </c>
      <c r="E29" s="60"/>
      <c r="K29" s="73" t="s">
        <v>139</v>
      </c>
      <c r="L29" s="339"/>
      <c r="M29" s="339"/>
      <c r="N29" s="339"/>
      <c r="O29" s="60"/>
      <c r="Q29" s="73" t="s">
        <v>138</v>
      </c>
      <c r="R29" s="339"/>
      <c r="S29" s="339"/>
      <c r="T29" s="339"/>
      <c r="U29" s="60"/>
      <c r="V29" s="71"/>
    </row>
    <row r="30" spans="3:22" ht="12" customHeight="1">
      <c r="C30" s="69"/>
      <c r="D30" s="60"/>
      <c r="E30" s="60"/>
      <c r="K30" s="73"/>
      <c r="L30" s="81"/>
      <c r="M30" s="81"/>
      <c r="N30" s="81"/>
      <c r="O30" s="60"/>
      <c r="Q30" s="73"/>
      <c r="R30" s="81"/>
      <c r="S30" s="81"/>
      <c r="T30" s="81"/>
      <c r="U30" s="60"/>
      <c r="V30" s="71"/>
    </row>
    <row r="31" spans="3:22" ht="22.5" customHeight="1">
      <c r="C31" s="69"/>
      <c r="D31" s="132" t="s">
        <v>205</v>
      </c>
      <c r="E31" s="60"/>
      <c r="K31" s="73"/>
      <c r="L31" s="81"/>
      <c r="M31" s="81"/>
      <c r="N31" s="81"/>
      <c r="O31" s="60"/>
      <c r="Q31" s="73"/>
      <c r="R31" s="81"/>
      <c r="S31" s="81"/>
      <c r="T31" s="81"/>
      <c r="U31" s="129" t="s">
        <v>197</v>
      </c>
      <c r="V31" s="71"/>
    </row>
    <row r="32" spans="3:22" ht="22.5" customHeight="1">
      <c r="C32" s="69"/>
      <c r="D32" s="60"/>
      <c r="E32" s="60"/>
      <c r="F32" s="60"/>
      <c r="G32" s="60"/>
      <c r="H32" s="60"/>
      <c r="I32" s="60"/>
      <c r="J32" s="60"/>
      <c r="K32" s="73"/>
      <c r="L32" s="81"/>
      <c r="M32" s="81"/>
      <c r="N32" s="81"/>
      <c r="O32" s="60"/>
      <c r="Q32" s="73"/>
      <c r="R32" s="81"/>
      <c r="S32" s="81"/>
      <c r="T32" s="81"/>
      <c r="U32" s="60"/>
      <c r="V32" s="71"/>
    </row>
    <row r="33" spans="3:22" ht="50.25" customHeight="1">
      <c r="C33" s="69"/>
      <c r="D33" s="60"/>
      <c r="E33" s="60"/>
      <c r="K33" s="73"/>
      <c r="L33" s="81"/>
      <c r="M33" s="81"/>
      <c r="N33" s="81"/>
      <c r="O33" s="60"/>
      <c r="Q33" s="73"/>
      <c r="R33" s="81"/>
      <c r="S33" s="81"/>
      <c r="T33" s="81"/>
      <c r="U33" s="60"/>
      <c r="V33" s="71"/>
    </row>
    <row r="34" spans="3:22" ht="22.5" customHeight="1">
      <c r="C34" s="69"/>
      <c r="D34" s="60"/>
      <c r="E34" s="60"/>
      <c r="K34" s="73"/>
      <c r="L34" s="81"/>
      <c r="M34" s="81"/>
      <c r="N34" s="81"/>
      <c r="O34" s="60"/>
      <c r="Q34" s="73"/>
      <c r="R34" s="81"/>
      <c r="S34" s="81"/>
      <c r="T34" s="81"/>
      <c r="U34" s="60"/>
      <c r="V34" s="71"/>
    </row>
    <row r="35" spans="3:22" ht="22.5" customHeight="1">
      <c r="C35" s="69"/>
      <c r="D35" s="60"/>
      <c r="E35" s="60"/>
      <c r="K35" s="73"/>
      <c r="L35" s="81"/>
      <c r="M35" s="81"/>
      <c r="N35" s="81"/>
      <c r="O35" s="60"/>
      <c r="Q35" s="73"/>
      <c r="R35" s="81"/>
      <c r="S35" s="81"/>
      <c r="T35" s="81"/>
      <c r="U35" s="60"/>
      <c r="V35" s="71"/>
    </row>
    <row r="36" spans="3:22" ht="11.25" customHeight="1">
      <c r="C36" s="69"/>
      <c r="D36" s="72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71"/>
    </row>
    <row r="37" spans="3:22" ht="22.5" customHeight="1">
      <c r="C37" s="69"/>
      <c r="D37" s="132" t="s">
        <v>203</v>
      </c>
      <c r="F37" s="60"/>
      <c r="G37" s="60"/>
      <c r="H37" s="60"/>
      <c r="I37" s="60"/>
      <c r="K37" s="344"/>
      <c r="L37" s="344"/>
      <c r="M37" s="344"/>
      <c r="N37" s="60" t="s">
        <v>136</v>
      </c>
      <c r="O37" s="60"/>
      <c r="Q37" s="73" t="s">
        <v>147</v>
      </c>
      <c r="R37" s="343"/>
      <c r="S37" s="343"/>
      <c r="T37" s="343"/>
      <c r="U37" s="60"/>
      <c r="V37" s="71"/>
    </row>
    <row r="38" spans="3:22" ht="5.25" customHeight="1">
      <c r="C38" s="69"/>
      <c r="D38" s="72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71"/>
    </row>
    <row r="39" spans="3:22" ht="15.6">
      <c r="C39" s="69"/>
      <c r="D39" s="132" t="s">
        <v>202</v>
      </c>
      <c r="F39" s="60"/>
      <c r="G39" s="60"/>
      <c r="H39" s="60"/>
      <c r="I39" s="60"/>
      <c r="J39" s="60"/>
      <c r="K39" s="60"/>
      <c r="L39" s="60"/>
      <c r="M39" s="60"/>
      <c r="O39" s="60"/>
      <c r="P39" s="60"/>
      <c r="R39" s="60"/>
      <c r="S39" s="60"/>
      <c r="T39" s="60"/>
      <c r="U39" s="60"/>
      <c r="V39" s="71"/>
    </row>
    <row r="40" spans="3:22" ht="21" customHeight="1">
      <c r="C40" s="69"/>
      <c r="E40" s="72"/>
      <c r="F40" s="60" t="s">
        <v>8</v>
      </c>
      <c r="G40" s="60"/>
      <c r="H40" s="60"/>
      <c r="I40" s="60"/>
      <c r="J40" s="60"/>
      <c r="K40" s="60"/>
      <c r="L40" s="60"/>
      <c r="P40" s="60" t="s">
        <v>198</v>
      </c>
      <c r="R40" s="60"/>
      <c r="S40" s="60"/>
      <c r="T40" s="60"/>
      <c r="U40" s="60"/>
      <c r="V40" s="71"/>
    </row>
    <row r="41" spans="3:22" ht="21" customHeight="1">
      <c r="C41" s="69"/>
      <c r="E41" s="72"/>
      <c r="F41" s="60" t="s">
        <v>10</v>
      </c>
      <c r="G41" s="60"/>
      <c r="H41" s="60"/>
      <c r="I41" s="60"/>
      <c r="J41" s="60"/>
      <c r="K41" s="60"/>
      <c r="L41" s="60"/>
      <c r="P41" s="60" t="s">
        <v>11</v>
      </c>
      <c r="R41" s="60"/>
      <c r="S41" s="60"/>
      <c r="T41" s="60"/>
      <c r="U41" s="60"/>
      <c r="V41" s="71"/>
    </row>
    <row r="42" spans="3:22" ht="21" customHeight="1">
      <c r="C42" s="69"/>
      <c r="E42" s="72"/>
      <c r="F42" s="60" t="s">
        <v>9</v>
      </c>
      <c r="G42" s="60"/>
      <c r="H42" s="60"/>
      <c r="I42" s="60"/>
      <c r="J42" s="60"/>
      <c r="K42" s="60"/>
      <c r="L42" s="60"/>
      <c r="P42" s="60" t="s">
        <v>12</v>
      </c>
      <c r="R42" s="60"/>
      <c r="S42" s="60"/>
      <c r="T42" s="60"/>
      <c r="U42" s="60"/>
      <c r="V42" s="71"/>
    </row>
    <row r="43" spans="3:22" ht="21" customHeight="1">
      <c r="C43" s="69"/>
      <c r="E43" s="72"/>
      <c r="F43" s="60" t="s">
        <v>135</v>
      </c>
      <c r="H43" s="60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60"/>
      <c r="U43" s="60"/>
      <c r="V43" s="71"/>
    </row>
    <row r="44" spans="3:22" ht="8.25" customHeight="1">
      <c r="C44" s="69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71"/>
    </row>
    <row r="45" spans="3:22" ht="21" customHeight="1">
      <c r="C45" s="69"/>
      <c r="D45" s="132" t="s">
        <v>201</v>
      </c>
      <c r="E45" s="60"/>
      <c r="F45" s="60"/>
      <c r="G45" s="60"/>
      <c r="J45" s="342"/>
      <c r="K45" s="342"/>
      <c r="L45" s="342"/>
      <c r="M45" s="342"/>
      <c r="N45" s="60"/>
      <c r="O45" s="60"/>
      <c r="P45" s="60"/>
      <c r="Q45" s="60"/>
      <c r="R45" s="60"/>
      <c r="S45" s="60"/>
      <c r="T45" s="60"/>
      <c r="U45" s="60"/>
      <c r="V45" s="71"/>
    </row>
    <row r="46" spans="3:22" ht="21" customHeight="1">
      <c r="C46" s="69"/>
      <c r="D46" s="132" t="s">
        <v>200</v>
      </c>
      <c r="E46" s="60"/>
      <c r="F46" s="60"/>
      <c r="G46" s="60"/>
      <c r="H46" s="60"/>
      <c r="I46" s="60"/>
      <c r="K46" s="342"/>
      <c r="L46" s="342"/>
      <c r="M46" s="342"/>
      <c r="N46" s="342"/>
      <c r="O46" s="60"/>
      <c r="P46" s="60"/>
      <c r="Q46" s="60"/>
      <c r="R46" s="60"/>
      <c r="S46" s="60"/>
      <c r="T46" s="60"/>
      <c r="U46" s="60"/>
      <c r="V46" s="71"/>
    </row>
    <row r="47" spans="3:22" ht="8.25" customHeight="1">
      <c r="C47" s="69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71"/>
    </row>
    <row r="48" spans="3:22" ht="21" customHeight="1">
      <c r="C48" s="69"/>
      <c r="D48" s="132" t="s">
        <v>199</v>
      </c>
      <c r="E48" s="60"/>
      <c r="F48" s="60"/>
      <c r="G48" s="60"/>
      <c r="H48" s="60"/>
      <c r="I48" s="60"/>
      <c r="J48" s="130" t="s">
        <v>194</v>
      </c>
      <c r="K48" s="247"/>
      <c r="N48" s="128" t="s">
        <v>195</v>
      </c>
      <c r="O48" s="247"/>
      <c r="V48" s="71"/>
    </row>
    <row r="49" spans="3:22" ht="8.25" customHeight="1">
      <c r="C49" s="69"/>
      <c r="D49" s="72"/>
      <c r="U49" s="74"/>
      <c r="V49" s="71"/>
    </row>
    <row r="50" spans="3:22" ht="21" customHeight="1">
      <c r="C50" s="69"/>
      <c r="D50" s="60" t="s">
        <v>193</v>
      </c>
      <c r="E50" s="72"/>
      <c r="F50" s="72"/>
      <c r="G50" s="72"/>
      <c r="H50" s="81">
        <f>+'Página 1'!C37</f>
        <v>0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5"/>
    </row>
    <row r="51" spans="3:22" ht="5.25" customHeight="1">
      <c r="C51" s="76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8"/>
    </row>
    <row r="52" spans="3:22"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</row>
    <row r="53" spans="3:22" s="33" customFormat="1"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</row>
    <row r="54" spans="3:22" s="33" customFormat="1"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</row>
    <row r="55" spans="3:22" s="33" customFormat="1"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</row>
    <row r="56" spans="3:22" s="33" customFormat="1"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</sheetData>
  <mergeCells count="24">
    <mergeCell ref="K46:N46"/>
    <mergeCell ref="J45:M45"/>
    <mergeCell ref="I43:S43"/>
    <mergeCell ref="I20:P20"/>
    <mergeCell ref="R22:U22"/>
    <mergeCell ref="R37:T37"/>
    <mergeCell ref="N24:U24"/>
    <mergeCell ref="R21:U21"/>
    <mergeCell ref="L29:N29"/>
    <mergeCell ref="K37:M37"/>
    <mergeCell ref="R29:T29"/>
    <mergeCell ref="I28:T28"/>
    <mergeCell ref="H21:M21"/>
    <mergeCell ref="H22:M22"/>
    <mergeCell ref="D2:F4"/>
    <mergeCell ref="L19:U19"/>
    <mergeCell ref="R4:R6"/>
    <mergeCell ref="H16:L16"/>
    <mergeCell ref="Q16:U16"/>
    <mergeCell ref="R15:U15"/>
    <mergeCell ref="J14:U14"/>
    <mergeCell ref="C8:V8"/>
    <mergeCell ref="C10:V10"/>
    <mergeCell ref="I15:N15"/>
  </mergeCells>
  <phoneticPr fontId="2" type="noConversion"/>
  <printOptions horizontalCentered="1" verticalCentered="1"/>
  <pageMargins left="0.78740157480314965" right="0.59055118110236227" top="0.59055118110236227" bottom="0.39370078740157483" header="0" footer="0"/>
  <pageSetup paperSize="9" scale="82" orientation="portrait" r:id="rId1"/>
  <headerFooter alignWithMargins="0">
    <oddFooter>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locked="0" defaultSize="0" autoFill="0" autoLine="0" autoPict="0">
                <anchor moveWithCells="1">
                  <from>
                    <xdr:col>14</xdr:col>
                    <xdr:colOff>137160</xdr:colOff>
                    <xdr:row>39</xdr:row>
                    <xdr:rowOff>22860</xdr:rowOff>
                  </from>
                  <to>
                    <xdr:col>15</xdr:col>
                    <xdr:colOff>45720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>
                <anchor moveWithCells="1">
                  <from>
                    <xdr:col>3</xdr:col>
                    <xdr:colOff>137160</xdr:colOff>
                    <xdr:row>41</xdr:row>
                    <xdr:rowOff>22860</xdr:rowOff>
                  </from>
                  <to>
                    <xdr:col>5</xdr:col>
                    <xdr:colOff>53340</xdr:colOff>
                    <xdr:row>41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locked="0" defaultSize="0" autoFill="0" autoLine="0" autoPict="0">
                <anchor moveWithCells="1">
                  <from>
                    <xdr:col>3</xdr:col>
                    <xdr:colOff>129540</xdr:colOff>
                    <xdr:row>40</xdr:row>
                    <xdr:rowOff>22860</xdr:rowOff>
                  </from>
                  <to>
                    <xdr:col>5</xdr:col>
                    <xdr:colOff>45720</xdr:colOff>
                    <xdr:row>40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locked="0" defaultSize="0" autoFill="0" autoLine="0" autoPict="0">
                <anchor moveWithCells="1">
                  <from>
                    <xdr:col>3</xdr:col>
                    <xdr:colOff>129540</xdr:colOff>
                    <xdr:row>39</xdr:row>
                    <xdr:rowOff>22860</xdr:rowOff>
                  </from>
                  <to>
                    <xdr:col>5</xdr:col>
                    <xdr:colOff>45720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8" name="Check Box 25">
              <controlPr locked="0" defaultSize="0" autoFill="0" autoLine="0" autoPict="0">
                <anchor moveWithCells="1">
                  <from>
                    <xdr:col>14</xdr:col>
                    <xdr:colOff>137160</xdr:colOff>
                    <xdr:row>40</xdr:row>
                    <xdr:rowOff>22860</xdr:rowOff>
                  </from>
                  <to>
                    <xdr:col>15</xdr:col>
                    <xdr:colOff>45720</xdr:colOff>
                    <xdr:row>40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9" name="Check Box 26">
              <controlPr locked="0" defaultSize="0" autoFill="0" autoLine="0" autoPict="0">
                <anchor moveWithCells="1">
                  <from>
                    <xdr:col>14</xdr:col>
                    <xdr:colOff>137160</xdr:colOff>
                    <xdr:row>41</xdr:row>
                    <xdr:rowOff>22860</xdr:rowOff>
                  </from>
                  <to>
                    <xdr:col>15</xdr:col>
                    <xdr:colOff>45720</xdr:colOff>
                    <xdr:row>41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" name="Check Box 27">
              <controlPr locked="0" defaultSize="0" autoFill="0" autoLine="0" autoPict="0">
                <anchor moveWithCells="1">
                  <from>
                    <xdr:col>3</xdr:col>
                    <xdr:colOff>137160</xdr:colOff>
                    <xdr:row>42</xdr:row>
                    <xdr:rowOff>22860</xdr:rowOff>
                  </from>
                  <to>
                    <xdr:col>5</xdr:col>
                    <xdr:colOff>53340</xdr:colOff>
                    <xdr:row>42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pageSetUpPr autoPageBreaks="0" fitToPage="1"/>
  </sheetPr>
  <dimension ref="B1:AB56"/>
  <sheetViews>
    <sheetView showGridLines="0" showRowColHeaders="0" showZeros="0" showOutlineSymbols="0" topLeftCell="A25" zoomScale="115" zoomScaleSheetLayoutView="100" workbookViewId="0">
      <selection activeCell="H13" sqref="H13:N13"/>
    </sheetView>
  </sheetViews>
  <sheetFormatPr defaultColWidth="9.109375" defaultRowHeight="13.2"/>
  <cols>
    <col min="1" max="1" width="2.33203125" style="2" customWidth="1"/>
    <col min="2" max="3" width="3.109375" style="2" customWidth="1"/>
    <col min="4" max="4" width="12.44140625" style="2" customWidth="1"/>
    <col min="5" max="5" width="1.33203125" style="2" customWidth="1"/>
    <col min="6" max="6" width="1.6640625" style="2" customWidth="1"/>
    <col min="7" max="7" width="7" style="2" customWidth="1"/>
    <col min="8" max="8" width="2.88671875" style="2" customWidth="1"/>
    <col min="9" max="9" width="5.88671875" style="2" customWidth="1"/>
    <col min="10" max="10" width="4" style="2" customWidth="1"/>
    <col min="11" max="11" width="7.44140625" style="2" customWidth="1"/>
    <col min="12" max="12" width="5.33203125" style="2" customWidth="1"/>
    <col min="13" max="13" width="14.5546875" style="2" customWidth="1"/>
    <col min="14" max="14" width="6.33203125" style="2" customWidth="1"/>
    <col min="15" max="15" width="6.44140625" style="2" customWidth="1"/>
    <col min="16" max="16" width="7.6640625" style="2" customWidth="1"/>
    <col min="17" max="17" width="4.5546875" style="2" customWidth="1"/>
    <col min="18" max="18" width="6.5546875" style="2" customWidth="1"/>
    <col min="19" max="19" width="4.5546875" style="2" customWidth="1"/>
    <col min="20" max="20" width="2.5546875" style="2" customWidth="1"/>
    <col min="21" max="16384" width="9.109375" style="2"/>
  </cols>
  <sheetData>
    <row r="1" spans="2:28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8"/>
      <c r="N1" s="28"/>
      <c r="O1" s="28"/>
      <c r="P1" s="28"/>
      <c r="Q1" s="28"/>
      <c r="R1" s="28"/>
      <c r="S1" s="28"/>
      <c r="T1" s="28"/>
      <c r="U1" s="7"/>
    </row>
    <row r="2" spans="2:28" ht="12.75" customHeight="1">
      <c r="B2" s="7"/>
      <c r="C2" s="127"/>
      <c r="D2" s="127"/>
      <c r="E2" s="86"/>
      <c r="F2" s="86"/>
      <c r="G2" s="86"/>
      <c r="H2" s="86"/>
      <c r="I2" s="86"/>
      <c r="J2" s="86"/>
      <c r="K2" s="86"/>
      <c r="L2" s="86"/>
      <c r="M2" s="35"/>
      <c r="N2" s="35"/>
      <c r="O2" s="28"/>
      <c r="P2" s="28"/>
      <c r="Q2" s="28"/>
      <c r="R2" s="28"/>
      <c r="S2" s="28"/>
      <c r="T2" s="28"/>
      <c r="U2" s="7"/>
      <c r="W2" s="1"/>
      <c r="X2" s="1"/>
      <c r="Y2" s="1"/>
      <c r="Z2" s="1"/>
      <c r="AA2" s="1"/>
      <c r="AB2" s="1"/>
    </row>
    <row r="3" spans="2:28" ht="12.75" customHeight="1">
      <c r="B3" s="127"/>
      <c r="C3" s="127"/>
      <c r="D3" s="337"/>
      <c r="E3" s="86"/>
      <c r="F3" s="86"/>
      <c r="G3" s="86"/>
      <c r="H3" s="86"/>
      <c r="I3" s="86"/>
      <c r="J3" s="35"/>
      <c r="K3" s="35"/>
      <c r="L3" s="35"/>
      <c r="M3" s="35"/>
      <c r="N3" s="35"/>
      <c r="O3" s="28"/>
      <c r="P3" s="28"/>
      <c r="Q3" s="28"/>
      <c r="R3" s="28"/>
      <c r="S3" s="28"/>
      <c r="T3" s="28"/>
      <c r="U3" s="7"/>
      <c r="W3" s="1"/>
      <c r="X3" s="1"/>
      <c r="Y3" s="1"/>
      <c r="Z3" s="1"/>
      <c r="AA3" s="1"/>
      <c r="AB3" s="1"/>
    </row>
    <row r="4" spans="2:28" ht="12.75" customHeight="1">
      <c r="B4" s="127"/>
      <c r="C4" s="127"/>
      <c r="D4" s="337"/>
      <c r="E4" s="86"/>
      <c r="F4" s="86"/>
      <c r="G4" s="86"/>
      <c r="H4" s="86"/>
      <c r="I4" s="86"/>
      <c r="J4" s="35"/>
      <c r="K4" s="35"/>
      <c r="L4" s="35"/>
      <c r="M4" s="35"/>
      <c r="N4" s="36"/>
      <c r="O4" s="28"/>
      <c r="P4" s="28"/>
      <c r="Q4" s="28"/>
      <c r="R4" s="28"/>
      <c r="S4" s="28"/>
      <c r="T4" s="28"/>
      <c r="U4" s="7"/>
      <c r="W4" s="1"/>
      <c r="X4" s="1"/>
      <c r="Y4" s="1"/>
      <c r="Z4" s="1"/>
      <c r="AA4" s="1"/>
      <c r="AB4" s="1"/>
    </row>
    <row r="5" spans="2:28" ht="12.75" customHeight="1">
      <c r="B5" s="86"/>
      <c r="C5" s="86"/>
      <c r="D5" s="337"/>
      <c r="E5" s="86"/>
      <c r="F5" s="86"/>
      <c r="G5" s="86"/>
      <c r="H5" s="86"/>
      <c r="I5" s="86"/>
      <c r="J5" s="35"/>
      <c r="K5" s="35"/>
      <c r="L5" s="35"/>
      <c r="M5" s="35"/>
      <c r="N5" s="36"/>
      <c r="O5" s="28"/>
      <c r="P5" s="28"/>
      <c r="Q5" s="28"/>
      <c r="R5" s="28"/>
      <c r="S5" s="28"/>
      <c r="T5" s="28"/>
      <c r="U5" s="7"/>
      <c r="W5" s="1"/>
      <c r="X5" s="1"/>
      <c r="Y5" s="1"/>
      <c r="Z5" s="1"/>
      <c r="AA5" s="1"/>
      <c r="AB5" s="1"/>
    </row>
    <row r="6" spans="2:28" ht="12.75" customHeight="1">
      <c r="B6" s="7"/>
      <c r="C6" s="7"/>
      <c r="D6" s="7"/>
      <c r="E6" s="7"/>
      <c r="F6" s="7"/>
      <c r="G6" s="7"/>
      <c r="H6" s="7"/>
      <c r="I6" s="7"/>
      <c r="J6" s="35"/>
      <c r="K6" s="35"/>
      <c r="L6" s="35"/>
      <c r="M6" s="35"/>
      <c r="N6" s="36"/>
      <c r="O6" s="28"/>
      <c r="P6" s="28"/>
      <c r="Q6" s="28"/>
      <c r="R6" s="28"/>
      <c r="S6" s="28"/>
      <c r="T6" s="28"/>
      <c r="U6" s="7"/>
    </row>
    <row r="7" spans="2:28" ht="12.75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28"/>
      <c r="N7" s="36"/>
      <c r="O7" s="28"/>
      <c r="P7" s="28"/>
      <c r="Q7" s="28"/>
      <c r="R7" s="28"/>
      <c r="S7" s="28"/>
      <c r="T7" s="28"/>
      <c r="U7" s="7"/>
    </row>
    <row r="8" spans="2:28" ht="20.399999999999999">
      <c r="B8" s="352" t="str">
        <f>+'Página 2'!C8</f>
        <v>Finicia no Concelho de Penedono</v>
      </c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87"/>
      <c r="V8" s="4"/>
      <c r="W8" s="4"/>
    </row>
    <row r="9" spans="2:28" ht="8.25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"/>
      <c r="V9" s="4"/>
      <c r="W9" s="4"/>
    </row>
    <row r="10" spans="2:28" ht="12.75" customHeight="1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4"/>
      <c r="V10" s="4"/>
      <c r="W10" s="4"/>
    </row>
    <row r="11" spans="2:28" ht="16.8">
      <c r="B11" s="6"/>
      <c r="C11" s="17" t="s">
        <v>26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9"/>
    </row>
    <row r="12" spans="2:28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9"/>
    </row>
    <row r="13" spans="2:28" ht="15.6">
      <c r="B13" s="6"/>
      <c r="C13" s="7"/>
      <c r="D13" s="8" t="s">
        <v>14</v>
      </c>
      <c r="E13" s="7"/>
      <c r="F13" s="7"/>
      <c r="G13" s="7"/>
      <c r="H13" s="346"/>
      <c r="I13" s="346"/>
      <c r="J13" s="346"/>
      <c r="K13" s="346"/>
      <c r="L13" s="346"/>
      <c r="M13" s="346"/>
      <c r="N13" s="346"/>
      <c r="O13" s="8" t="s">
        <v>17</v>
      </c>
      <c r="P13" s="350"/>
      <c r="Q13" s="350"/>
      <c r="R13" s="350"/>
      <c r="S13" s="350"/>
      <c r="T13" s="9"/>
    </row>
    <row r="14" spans="2:28" ht="6.75" customHeight="1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S14" s="7"/>
      <c r="T14" s="9"/>
    </row>
    <row r="15" spans="2:28" ht="18" customHeight="1">
      <c r="B15" s="6"/>
      <c r="C15" s="7"/>
      <c r="D15" s="8" t="s">
        <v>15</v>
      </c>
      <c r="E15" s="7"/>
      <c r="F15" s="7"/>
      <c r="G15" s="7"/>
      <c r="H15" s="7"/>
      <c r="I15" s="8" t="s">
        <v>152</v>
      </c>
      <c r="L15" s="7"/>
      <c r="M15" s="8" t="s">
        <v>154</v>
      </c>
      <c r="N15" s="7"/>
      <c r="O15" s="8"/>
      <c r="S15" s="7"/>
      <c r="T15" s="9"/>
    </row>
    <row r="16" spans="2:28" ht="18" customHeight="1">
      <c r="B16" s="6"/>
      <c r="C16" s="7"/>
      <c r="D16" s="8"/>
      <c r="E16" s="7"/>
      <c r="F16" s="7"/>
      <c r="G16" s="7"/>
      <c r="I16" s="8" t="s">
        <v>153</v>
      </c>
      <c r="M16" s="8" t="s">
        <v>155</v>
      </c>
      <c r="N16" s="346"/>
      <c r="O16" s="346"/>
      <c r="P16" s="346"/>
      <c r="Q16" s="346"/>
      <c r="R16" s="346"/>
      <c r="S16" s="346"/>
      <c r="T16" s="9"/>
    </row>
    <row r="17" spans="2:23" ht="6.75" customHeight="1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P17" s="7"/>
      <c r="Q17" s="7"/>
      <c r="R17" s="7"/>
      <c r="S17" s="7"/>
      <c r="T17" s="9"/>
    </row>
    <row r="18" spans="2:23" ht="23.25" customHeight="1">
      <c r="B18" s="6"/>
      <c r="D18" s="8" t="s">
        <v>157</v>
      </c>
      <c r="H18" s="8"/>
      <c r="I18" s="345"/>
      <c r="J18" s="345"/>
      <c r="M18" s="7"/>
      <c r="O18" s="83" t="s">
        <v>156</v>
      </c>
      <c r="P18" s="345"/>
      <c r="Q18" s="345"/>
      <c r="R18" s="84"/>
      <c r="S18" s="84"/>
      <c r="T18" s="9"/>
    </row>
    <row r="19" spans="2:23" ht="23.25" customHeight="1">
      <c r="B19" s="6"/>
      <c r="C19" s="7"/>
      <c r="D19" s="8" t="s">
        <v>158</v>
      </c>
      <c r="E19" s="7"/>
      <c r="F19" s="7"/>
      <c r="G19" s="7"/>
      <c r="H19" s="7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9"/>
    </row>
    <row r="20" spans="2:23" ht="23.25" customHeight="1">
      <c r="B20" s="6"/>
      <c r="C20" s="7"/>
      <c r="D20" s="8" t="s">
        <v>159</v>
      </c>
      <c r="E20" s="7"/>
      <c r="F20" s="346"/>
      <c r="G20" s="346"/>
      <c r="H20" s="346"/>
      <c r="I20" s="346"/>
      <c r="J20" s="346"/>
      <c r="K20" s="346"/>
      <c r="L20" s="7"/>
      <c r="M20" s="83" t="s">
        <v>144</v>
      </c>
      <c r="N20" s="349"/>
      <c r="O20" s="349"/>
      <c r="P20" s="349"/>
      <c r="Q20" s="349"/>
      <c r="R20" s="349"/>
      <c r="S20" s="349"/>
      <c r="T20" s="9"/>
    </row>
    <row r="21" spans="2:23" ht="23.25" customHeight="1">
      <c r="B21" s="6"/>
      <c r="C21" s="7"/>
      <c r="D21" s="8" t="s">
        <v>241</v>
      </c>
      <c r="E21" s="137"/>
      <c r="F21" s="137"/>
      <c r="G21" s="137"/>
      <c r="H21" s="137"/>
      <c r="I21" s="246" t="s">
        <v>238</v>
      </c>
      <c r="J21" s="347"/>
      <c r="K21" s="347"/>
      <c r="L21" s="347"/>
      <c r="M21" s="246" t="s">
        <v>239</v>
      </c>
      <c r="N21" s="348"/>
      <c r="O21" s="348"/>
      <c r="P21" s="348"/>
      <c r="R21" s="246" t="s">
        <v>240</v>
      </c>
      <c r="S21" s="248"/>
      <c r="T21" s="9"/>
    </row>
    <row r="22" spans="2:23" ht="23.25" customHeight="1">
      <c r="B22" s="6"/>
      <c r="C22" s="7"/>
      <c r="D22" s="8" t="s">
        <v>160</v>
      </c>
      <c r="E22" s="7"/>
      <c r="F22" s="7"/>
      <c r="G22" s="7"/>
      <c r="H22" s="7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9"/>
    </row>
    <row r="23" spans="2:23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/>
    </row>
    <row r="25" spans="2:23" ht="12.75" customHeight="1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4"/>
      <c r="V25" s="4"/>
      <c r="W25" s="4"/>
    </row>
    <row r="26" spans="2:23" ht="16.8">
      <c r="B26" s="6"/>
      <c r="C26" s="17" t="s">
        <v>26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9"/>
    </row>
    <row r="27" spans="2:23"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9"/>
    </row>
    <row r="28" spans="2:23" ht="15.6">
      <c r="B28" s="6"/>
      <c r="C28" s="7"/>
      <c r="D28" s="8" t="s">
        <v>14</v>
      </c>
      <c r="E28" s="7"/>
      <c r="F28" s="7"/>
      <c r="G28" s="7"/>
      <c r="H28" s="346"/>
      <c r="I28" s="346"/>
      <c r="J28" s="346"/>
      <c r="K28" s="346"/>
      <c r="L28" s="346"/>
      <c r="M28" s="346"/>
      <c r="N28" s="346"/>
      <c r="O28" s="8" t="s">
        <v>17</v>
      </c>
      <c r="P28" s="350"/>
      <c r="Q28" s="350"/>
      <c r="R28" s="350"/>
      <c r="S28" s="350"/>
      <c r="T28" s="9"/>
    </row>
    <row r="29" spans="2:23" ht="6.75" customHeight="1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S29" s="7"/>
      <c r="T29" s="9"/>
    </row>
    <row r="30" spans="2:23" ht="18" customHeight="1">
      <c r="B30" s="6"/>
      <c r="C30" s="7"/>
      <c r="D30" s="8" t="s">
        <v>15</v>
      </c>
      <c r="E30" s="7"/>
      <c r="F30" s="7"/>
      <c r="G30" s="7"/>
      <c r="H30" s="7"/>
      <c r="I30" s="8" t="s">
        <v>152</v>
      </c>
      <c r="L30" s="7"/>
      <c r="M30" s="8" t="s">
        <v>154</v>
      </c>
      <c r="N30" s="7"/>
      <c r="O30" s="8"/>
      <c r="S30" s="7"/>
      <c r="T30" s="9"/>
    </row>
    <row r="31" spans="2:23" ht="18" customHeight="1">
      <c r="B31" s="6"/>
      <c r="C31" s="7"/>
      <c r="D31" s="8"/>
      <c r="E31" s="7"/>
      <c r="F31" s="7"/>
      <c r="G31" s="7"/>
      <c r="I31" s="8" t="s">
        <v>153</v>
      </c>
      <c r="M31" s="8" t="s">
        <v>155</v>
      </c>
      <c r="N31" s="346"/>
      <c r="O31" s="346"/>
      <c r="P31" s="346"/>
      <c r="Q31" s="346"/>
      <c r="R31" s="346"/>
      <c r="S31" s="346"/>
      <c r="T31" s="9"/>
    </row>
    <row r="32" spans="2:23" ht="6.75" customHeight="1"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P32" s="7"/>
      <c r="Q32" s="7"/>
      <c r="R32" s="7"/>
      <c r="S32" s="7"/>
      <c r="T32" s="9"/>
    </row>
    <row r="33" spans="2:20" ht="23.25" customHeight="1">
      <c r="B33" s="6"/>
      <c r="D33" s="8" t="s">
        <v>157</v>
      </c>
      <c r="H33" s="8"/>
      <c r="I33" s="345"/>
      <c r="J33" s="345"/>
      <c r="M33" s="7"/>
      <c r="O33" s="83" t="s">
        <v>156</v>
      </c>
      <c r="P33" s="345"/>
      <c r="Q33" s="345"/>
      <c r="R33" s="84"/>
      <c r="S33" s="84"/>
      <c r="T33" s="9"/>
    </row>
    <row r="34" spans="2:20" ht="23.25" customHeight="1">
      <c r="B34" s="6"/>
      <c r="C34" s="7"/>
      <c r="D34" s="8" t="s">
        <v>158</v>
      </c>
      <c r="E34" s="7"/>
      <c r="F34" s="7"/>
      <c r="G34" s="7"/>
      <c r="H34" s="7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9"/>
    </row>
    <row r="35" spans="2:20" ht="23.25" customHeight="1">
      <c r="B35" s="6"/>
      <c r="C35" s="7"/>
      <c r="D35" s="8" t="s">
        <v>159</v>
      </c>
      <c r="E35" s="7"/>
      <c r="F35" s="346"/>
      <c r="G35" s="346"/>
      <c r="H35" s="346"/>
      <c r="I35" s="346"/>
      <c r="J35" s="346"/>
      <c r="K35" s="346"/>
      <c r="L35" s="7"/>
      <c r="M35" s="83" t="s">
        <v>144</v>
      </c>
      <c r="N35" s="349"/>
      <c r="O35" s="349"/>
      <c r="P35" s="349"/>
      <c r="Q35" s="349"/>
      <c r="R35" s="349"/>
      <c r="S35" s="349"/>
      <c r="T35" s="9"/>
    </row>
    <row r="36" spans="2:20" ht="23.25" customHeight="1">
      <c r="B36" s="6"/>
      <c r="C36" s="7"/>
      <c r="D36" s="8" t="s">
        <v>241</v>
      </c>
      <c r="E36" s="137"/>
      <c r="F36" s="137"/>
      <c r="G36" s="137"/>
      <c r="H36" s="137"/>
      <c r="I36" s="246" t="s">
        <v>238</v>
      </c>
      <c r="J36" s="347"/>
      <c r="K36" s="347"/>
      <c r="L36" s="347"/>
      <c r="M36" s="246" t="s">
        <v>239</v>
      </c>
      <c r="N36" s="348"/>
      <c r="O36" s="348"/>
      <c r="P36" s="348"/>
      <c r="R36" s="246" t="s">
        <v>240</v>
      </c>
      <c r="S36" s="248"/>
      <c r="T36" s="9"/>
    </row>
    <row r="37" spans="2:20" ht="23.25" customHeight="1">
      <c r="B37" s="6"/>
      <c r="C37" s="7"/>
      <c r="D37" s="8" t="s">
        <v>160</v>
      </c>
      <c r="E37" s="7"/>
      <c r="F37" s="7"/>
      <c r="G37" s="7"/>
      <c r="H37" s="7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9"/>
    </row>
    <row r="38" spans="2:20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2"/>
    </row>
    <row r="39" spans="2:20" ht="7.5" customHeight="1"/>
    <row r="40" spans="2:20" ht="16.8">
      <c r="B40" s="5" t="s">
        <v>207</v>
      </c>
    </row>
    <row r="41" spans="2:20" ht="3.75" customHeight="1"/>
    <row r="42" spans="2:20" s="85" customFormat="1" ht="24" customHeight="1">
      <c r="B42" s="372" t="s">
        <v>16</v>
      </c>
      <c r="C42" s="373"/>
      <c r="D42" s="373"/>
      <c r="E42" s="373"/>
      <c r="F42" s="373"/>
      <c r="G42" s="373"/>
      <c r="H42" s="373"/>
      <c r="I42" s="374"/>
      <c r="J42" s="371" t="s">
        <v>150</v>
      </c>
      <c r="K42" s="371"/>
      <c r="L42" s="376" t="s">
        <v>6</v>
      </c>
      <c r="M42" s="377"/>
      <c r="N42" s="377"/>
      <c r="O42" s="378"/>
      <c r="P42" s="376" t="s">
        <v>151</v>
      </c>
      <c r="Q42" s="377"/>
      <c r="R42" s="377"/>
      <c r="S42" s="377"/>
      <c r="T42" s="378"/>
    </row>
    <row r="43" spans="2:20" ht="27" customHeight="1">
      <c r="B43" s="365"/>
      <c r="C43" s="365"/>
      <c r="D43" s="365"/>
      <c r="E43" s="365"/>
      <c r="F43" s="365"/>
      <c r="G43" s="365"/>
      <c r="H43" s="365"/>
      <c r="I43" s="366"/>
      <c r="J43" s="386"/>
      <c r="K43" s="386"/>
      <c r="L43" s="380"/>
      <c r="M43" s="381"/>
      <c r="N43" s="381"/>
      <c r="O43" s="382"/>
      <c r="P43" s="383"/>
      <c r="Q43" s="384"/>
      <c r="R43" s="384"/>
      <c r="S43" s="384"/>
      <c r="T43" s="385"/>
    </row>
    <row r="44" spans="2:20" ht="27" customHeight="1">
      <c r="B44" s="367"/>
      <c r="C44" s="367"/>
      <c r="D44" s="367"/>
      <c r="E44" s="367"/>
      <c r="F44" s="367"/>
      <c r="G44" s="367"/>
      <c r="H44" s="367"/>
      <c r="I44" s="368"/>
      <c r="J44" s="375"/>
      <c r="K44" s="375"/>
      <c r="L44" s="356"/>
      <c r="M44" s="357"/>
      <c r="N44" s="357"/>
      <c r="O44" s="358"/>
      <c r="P44" s="356"/>
      <c r="Q44" s="357"/>
      <c r="R44" s="357"/>
      <c r="S44" s="357"/>
      <c r="T44" s="358"/>
    </row>
    <row r="45" spans="2:20" ht="27" customHeight="1">
      <c r="B45" s="367"/>
      <c r="C45" s="367"/>
      <c r="D45" s="367"/>
      <c r="E45" s="367"/>
      <c r="F45" s="367"/>
      <c r="G45" s="367"/>
      <c r="H45" s="367"/>
      <c r="I45" s="368"/>
      <c r="J45" s="375"/>
      <c r="K45" s="375"/>
      <c r="L45" s="356"/>
      <c r="M45" s="357"/>
      <c r="N45" s="357"/>
      <c r="O45" s="358"/>
      <c r="P45" s="356"/>
      <c r="Q45" s="357"/>
      <c r="R45" s="357"/>
      <c r="S45" s="357"/>
      <c r="T45" s="358"/>
    </row>
    <row r="46" spans="2:20" ht="27" customHeight="1">
      <c r="B46" s="367"/>
      <c r="C46" s="367"/>
      <c r="D46" s="367"/>
      <c r="E46" s="367"/>
      <c r="F46" s="367"/>
      <c r="G46" s="367"/>
      <c r="H46" s="367"/>
      <c r="I46" s="368"/>
      <c r="J46" s="375"/>
      <c r="K46" s="375"/>
      <c r="L46" s="356"/>
      <c r="M46" s="357"/>
      <c r="N46" s="357"/>
      <c r="O46" s="358"/>
      <c r="P46" s="356"/>
      <c r="Q46" s="357"/>
      <c r="R46" s="357"/>
      <c r="S46" s="357"/>
      <c r="T46" s="358"/>
    </row>
    <row r="47" spans="2:20" ht="27" customHeight="1">
      <c r="B47" s="367"/>
      <c r="C47" s="367"/>
      <c r="D47" s="367"/>
      <c r="E47" s="367"/>
      <c r="F47" s="367"/>
      <c r="G47" s="367"/>
      <c r="H47" s="367"/>
      <c r="I47" s="368"/>
      <c r="J47" s="375"/>
      <c r="K47" s="375"/>
      <c r="L47" s="356"/>
      <c r="M47" s="357"/>
      <c r="N47" s="357"/>
      <c r="O47" s="358"/>
      <c r="P47" s="356"/>
      <c r="Q47" s="357"/>
      <c r="R47" s="357"/>
      <c r="S47" s="357"/>
      <c r="T47" s="358"/>
    </row>
    <row r="48" spans="2:20" ht="27" customHeight="1">
      <c r="B48" s="369"/>
      <c r="C48" s="369"/>
      <c r="D48" s="369"/>
      <c r="E48" s="369"/>
      <c r="F48" s="369"/>
      <c r="G48" s="369"/>
      <c r="H48" s="369"/>
      <c r="I48" s="370"/>
      <c r="J48" s="379"/>
      <c r="K48" s="379"/>
      <c r="L48" s="359"/>
      <c r="M48" s="360"/>
      <c r="N48" s="360"/>
      <c r="O48" s="361"/>
      <c r="P48" s="359"/>
      <c r="Q48" s="360"/>
      <c r="R48" s="360"/>
      <c r="S48" s="360"/>
      <c r="T48" s="361"/>
    </row>
    <row r="49" spans="2:20" ht="18.75" customHeight="1">
      <c r="B49" s="362" t="s">
        <v>161</v>
      </c>
      <c r="C49" s="363"/>
      <c r="D49" s="363"/>
      <c r="E49" s="363"/>
      <c r="F49" s="363"/>
      <c r="G49" s="363"/>
      <c r="H49" s="363"/>
      <c r="I49" s="364"/>
      <c r="J49" s="351">
        <f>+SUM(J43:K48)</f>
        <v>0</v>
      </c>
      <c r="K49" s="351"/>
      <c r="L49" s="354" t="str">
        <f>+IF(J49&gt;100%," &lt; Corrigir os valores","")</f>
        <v/>
      </c>
      <c r="M49" s="355"/>
      <c r="N49" s="355"/>
      <c r="O49" s="353"/>
      <c r="P49" s="353"/>
      <c r="Q49" s="353"/>
      <c r="R49" s="353"/>
      <c r="S49" s="353"/>
      <c r="T49" s="353"/>
    </row>
    <row r="50" spans="2:20" ht="6" customHeight="1">
      <c r="B50" s="133"/>
      <c r="C50" s="133"/>
      <c r="D50" s="133"/>
      <c r="E50" s="133"/>
      <c r="F50" s="133"/>
      <c r="G50" s="133"/>
      <c r="H50" s="133"/>
      <c r="I50" s="133"/>
      <c r="J50" s="134"/>
      <c r="K50" s="134"/>
      <c r="L50" s="135"/>
      <c r="M50" s="135"/>
      <c r="N50" s="135"/>
      <c r="O50" s="136"/>
      <c r="P50" s="136"/>
      <c r="Q50" s="136"/>
      <c r="R50" s="136"/>
      <c r="S50" s="136"/>
      <c r="T50" s="136"/>
    </row>
    <row r="51" spans="2:20" ht="25.5" customHeight="1">
      <c r="B51" s="81" t="str">
        <f>+"Promotor : "&amp;'Página 1'!$C$37</f>
        <v xml:space="preserve">Promotor : </v>
      </c>
      <c r="C51" s="72"/>
      <c r="E51" s="72"/>
      <c r="F51" s="126"/>
      <c r="G51" s="133"/>
      <c r="H51" s="133"/>
      <c r="I51" s="133"/>
      <c r="J51" s="134"/>
      <c r="K51" s="134"/>
      <c r="L51" s="135"/>
      <c r="M51" s="135"/>
      <c r="N51" s="135"/>
      <c r="O51" s="136"/>
      <c r="P51" s="136"/>
      <c r="Q51" s="136"/>
      <c r="R51" s="136"/>
      <c r="S51" s="136"/>
      <c r="T51" s="136"/>
    </row>
    <row r="52" spans="2:20" ht="5.25" customHeight="1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2:20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2:20"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2:20"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2:20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</sheetData>
  <mergeCells count="56">
    <mergeCell ref="L47:O47"/>
    <mergeCell ref="L48:O48"/>
    <mergeCell ref="J48:K48"/>
    <mergeCell ref="J47:K47"/>
    <mergeCell ref="I34:S34"/>
    <mergeCell ref="L43:O43"/>
    <mergeCell ref="L45:O45"/>
    <mergeCell ref="P42:T42"/>
    <mergeCell ref="P43:T43"/>
    <mergeCell ref="P44:T44"/>
    <mergeCell ref="P45:T45"/>
    <mergeCell ref="J44:K44"/>
    <mergeCell ref="J43:K43"/>
    <mergeCell ref="F35:K35"/>
    <mergeCell ref="N35:S35"/>
    <mergeCell ref="J36:L36"/>
    <mergeCell ref="N36:P36"/>
    <mergeCell ref="B46:I46"/>
    <mergeCell ref="J42:K42"/>
    <mergeCell ref="B42:I42"/>
    <mergeCell ref="J45:K45"/>
    <mergeCell ref="P46:T46"/>
    <mergeCell ref="L46:O46"/>
    <mergeCell ref="L42:O42"/>
    <mergeCell ref="L44:O44"/>
    <mergeCell ref="J46:K46"/>
    <mergeCell ref="J49:K49"/>
    <mergeCell ref="B8:T8"/>
    <mergeCell ref="O49:T49"/>
    <mergeCell ref="L49:N49"/>
    <mergeCell ref="P47:T47"/>
    <mergeCell ref="P48:T48"/>
    <mergeCell ref="I37:S37"/>
    <mergeCell ref="I19:S19"/>
    <mergeCell ref="P13:S13"/>
    <mergeCell ref="I18:J18"/>
    <mergeCell ref="B49:I49"/>
    <mergeCell ref="B43:I43"/>
    <mergeCell ref="B44:I44"/>
    <mergeCell ref="B47:I47"/>
    <mergeCell ref="B45:I45"/>
    <mergeCell ref="B48:I48"/>
    <mergeCell ref="D3:D5"/>
    <mergeCell ref="P18:Q18"/>
    <mergeCell ref="P33:Q33"/>
    <mergeCell ref="I22:S22"/>
    <mergeCell ref="H13:N13"/>
    <mergeCell ref="J21:L21"/>
    <mergeCell ref="N21:P21"/>
    <mergeCell ref="N16:S16"/>
    <mergeCell ref="F20:K20"/>
    <mergeCell ref="N20:S20"/>
    <mergeCell ref="H28:N28"/>
    <mergeCell ref="P28:S28"/>
    <mergeCell ref="N31:S31"/>
    <mergeCell ref="I33:J33"/>
  </mergeCells>
  <phoneticPr fontId="2" type="noConversion"/>
  <printOptions horizontalCentered="1"/>
  <pageMargins left="0.78740157480314965" right="0.59055118110236227" top="0.59055118110236227" bottom="0.39370078740157483" header="0" footer="0"/>
  <pageSetup paperSize="9" scale="83" orientation="portrait" r:id="rId1"/>
  <headerFooter alignWithMargins="0">
    <oddFooter>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locked="0" defaultSize="0" autoFill="0" autoLine="0" autoPict="0">
                <anchor moveWithCells="1">
                  <from>
                    <xdr:col>8</xdr:col>
                    <xdr:colOff>7620</xdr:colOff>
                    <xdr:row>15</xdr:row>
                    <xdr:rowOff>0</xdr:rowOff>
                  </from>
                  <to>
                    <xdr:col>8</xdr:col>
                    <xdr:colOff>251460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Check Box 16">
              <controlPr locked="0" defaultSize="0" autoFill="0" autoLine="0" autoPict="0">
                <anchor moveWithCells="1">
                  <from>
                    <xdr:col>8</xdr:col>
                    <xdr:colOff>7620</xdr:colOff>
                    <xdr:row>14</xdr:row>
                    <xdr:rowOff>0</xdr:rowOff>
                  </from>
                  <to>
                    <xdr:col>8</xdr:col>
                    <xdr:colOff>251460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6" name="Check Box 17">
              <controlPr locked="0" defaultSize="0" autoFill="0" autoLine="0" autoPict="0">
                <anchor moveWithCells="1">
                  <from>
                    <xdr:col>12</xdr:col>
                    <xdr:colOff>7620</xdr:colOff>
                    <xdr:row>15</xdr:row>
                    <xdr:rowOff>0</xdr:rowOff>
                  </from>
                  <to>
                    <xdr:col>12</xdr:col>
                    <xdr:colOff>251460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7" name="Check Box 18">
              <controlPr locked="0" defaultSize="0" autoFill="0" autoLine="0" autoPict="0">
                <anchor moveWithCells="1">
                  <from>
                    <xdr:col>12</xdr:col>
                    <xdr:colOff>7620</xdr:colOff>
                    <xdr:row>14</xdr:row>
                    <xdr:rowOff>0</xdr:rowOff>
                  </from>
                  <to>
                    <xdr:col>12</xdr:col>
                    <xdr:colOff>251460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8" name="Check Box 19">
              <controlPr locked="0" defaultSize="0" autoFill="0" autoLine="0" autoPict="0">
                <anchor moveWithCells="1">
                  <from>
                    <xdr:col>8</xdr:col>
                    <xdr:colOff>7620</xdr:colOff>
                    <xdr:row>30</xdr:row>
                    <xdr:rowOff>0</xdr:rowOff>
                  </from>
                  <to>
                    <xdr:col>8</xdr:col>
                    <xdr:colOff>251460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9" name="Check Box 20">
              <controlPr locked="0" defaultSize="0" autoFill="0" autoLine="0" autoPict="0">
                <anchor moveWithCells="1">
                  <from>
                    <xdr:col>8</xdr:col>
                    <xdr:colOff>7620</xdr:colOff>
                    <xdr:row>29</xdr:row>
                    <xdr:rowOff>0</xdr:rowOff>
                  </from>
                  <to>
                    <xdr:col>8</xdr:col>
                    <xdr:colOff>251460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0" name="Check Box 21">
              <controlPr locked="0" defaultSize="0" autoFill="0" autoLine="0" autoPict="0">
                <anchor moveWithCells="1">
                  <from>
                    <xdr:col>12</xdr:col>
                    <xdr:colOff>7620</xdr:colOff>
                    <xdr:row>30</xdr:row>
                    <xdr:rowOff>0</xdr:rowOff>
                  </from>
                  <to>
                    <xdr:col>12</xdr:col>
                    <xdr:colOff>251460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1" name="Check Box 22">
              <controlPr locked="0" defaultSize="0" autoFill="0" autoLine="0" autoPict="0">
                <anchor moveWithCells="1">
                  <from>
                    <xdr:col>12</xdr:col>
                    <xdr:colOff>7620</xdr:colOff>
                    <xdr:row>29</xdr:row>
                    <xdr:rowOff>0</xdr:rowOff>
                  </from>
                  <to>
                    <xdr:col>12</xdr:col>
                    <xdr:colOff>251460</xdr:colOff>
                    <xdr:row>30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>
    <pageSetUpPr fitToPage="1"/>
  </sheetPr>
  <dimension ref="B2:R62"/>
  <sheetViews>
    <sheetView showGridLines="0" showRowColHeaders="0" showZeros="0" showOutlineSymbols="0" topLeftCell="A16" zoomScale="115" zoomScaleSheetLayoutView="100" workbookViewId="0">
      <selection activeCell="F17" sqref="F17"/>
    </sheetView>
  </sheetViews>
  <sheetFormatPr defaultColWidth="9.109375" defaultRowHeight="13.2"/>
  <cols>
    <col min="1" max="1" width="2.33203125" style="20" customWidth="1"/>
    <col min="2" max="6" width="9.109375" style="20"/>
    <col min="7" max="7" width="15.33203125" style="20" customWidth="1"/>
    <col min="8" max="16384" width="9.109375" style="20"/>
  </cols>
  <sheetData>
    <row r="2" spans="2:18" ht="12.75" customHeight="1"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2:18" ht="12.75" customHeight="1">
      <c r="B3" s="138"/>
      <c r="C3" s="337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</row>
    <row r="4" spans="2:18" ht="12.75" customHeight="1">
      <c r="B4" s="138"/>
      <c r="C4" s="337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5" spans="2:18">
      <c r="C5" s="337"/>
    </row>
    <row r="7" spans="2:18" ht="20.399999999999999">
      <c r="B7" s="387" t="str">
        <f>+'Página 3'!B8</f>
        <v>Finicia no Concelho de Penedono</v>
      </c>
      <c r="C7" s="387"/>
      <c r="D7" s="387"/>
      <c r="E7" s="387"/>
      <c r="F7" s="387"/>
      <c r="G7" s="387"/>
      <c r="H7" s="387"/>
      <c r="I7" s="387"/>
      <c r="J7" s="387"/>
      <c r="K7" s="387"/>
      <c r="L7" s="139"/>
      <c r="M7" s="139"/>
      <c r="N7" s="139"/>
      <c r="O7" s="139"/>
      <c r="P7" s="139"/>
      <c r="Q7" s="139"/>
      <c r="R7" s="139"/>
    </row>
    <row r="9" spans="2:18" ht="16.8">
      <c r="B9" s="88" t="s">
        <v>208</v>
      </c>
    </row>
    <row r="10" spans="2:18" ht="6" customHeight="1"/>
    <row r="11" spans="2:18" ht="16.8">
      <c r="B11" s="88" t="s">
        <v>18</v>
      </c>
      <c r="C11" s="89"/>
      <c r="D11" s="89"/>
      <c r="G11" s="90"/>
    </row>
    <row r="12" spans="2:18" ht="12.75" customHeight="1">
      <c r="B12" s="140"/>
      <c r="C12" s="141"/>
      <c r="D12" s="141"/>
      <c r="E12" s="141"/>
      <c r="F12" s="141"/>
      <c r="G12" s="141"/>
      <c r="H12" s="141"/>
      <c r="I12" s="141"/>
      <c r="J12" s="141"/>
      <c r="K12" s="141"/>
    </row>
    <row r="13" spans="2:18" ht="12.75" customHeight="1">
      <c r="B13" s="141"/>
      <c r="C13" s="141"/>
      <c r="D13" s="141"/>
      <c r="E13" s="141"/>
      <c r="F13" s="141"/>
      <c r="G13" s="141"/>
      <c r="H13" s="141"/>
      <c r="I13" s="141"/>
      <c r="J13" s="141"/>
      <c r="K13" s="141"/>
    </row>
    <row r="14" spans="2:18" ht="12.75" customHeight="1">
      <c r="B14" s="141"/>
      <c r="C14" s="141"/>
      <c r="D14" s="141"/>
      <c r="E14" s="141"/>
      <c r="F14" s="141"/>
      <c r="G14" s="141"/>
      <c r="H14" s="141"/>
      <c r="I14" s="141"/>
      <c r="J14" s="141"/>
      <c r="K14" s="141"/>
    </row>
    <row r="15" spans="2:18" ht="12.75" customHeight="1"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spans="2:18" ht="12.75" customHeight="1">
      <c r="B16" s="141"/>
      <c r="C16" s="141"/>
      <c r="D16" s="141"/>
      <c r="E16" s="141"/>
      <c r="F16" s="141"/>
      <c r="G16" s="141"/>
      <c r="H16" s="141"/>
      <c r="I16" s="141"/>
      <c r="J16" s="141"/>
      <c r="K16" s="141"/>
    </row>
    <row r="17" spans="2:11" ht="12.75" customHeight="1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spans="2:11" ht="12.75" customHeight="1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spans="2:11" ht="12.75" customHeight="1">
      <c r="B19" s="141"/>
      <c r="C19" s="141"/>
      <c r="D19" s="141"/>
      <c r="E19" s="141"/>
      <c r="F19" s="141"/>
      <c r="G19" s="141"/>
      <c r="H19" s="141"/>
      <c r="I19" s="141"/>
      <c r="J19" s="141"/>
      <c r="K19" s="141"/>
    </row>
    <row r="20" spans="2:11" ht="12.75" customHeight="1">
      <c r="B20" s="141"/>
      <c r="C20" s="141"/>
      <c r="D20" s="141"/>
      <c r="E20" s="141"/>
      <c r="F20" s="141"/>
      <c r="G20" s="141"/>
      <c r="H20" s="141"/>
      <c r="I20" s="141"/>
      <c r="J20" s="141"/>
      <c r="K20" s="141"/>
    </row>
    <row r="21" spans="2:11" ht="12.75" customHeight="1">
      <c r="B21" s="141"/>
      <c r="C21" s="141"/>
      <c r="D21" s="141"/>
      <c r="E21" s="141"/>
      <c r="F21" s="141"/>
      <c r="G21" s="141"/>
      <c r="H21" s="141"/>
      <c r="I21" s="141"/>
      <c r="J21" s="141"/>
      <c r="K21" s="141"/>
    </row>
    <row r="22" spans="2:11" ht="12.75" customHeight="1">
      <c r="B22" s="141"/>
      <c r="C22" s="141"/>
      <c r="D22" s="141"/>
      <c r="E22" s="141"/>
      <c r="F22" s="141"/>
      <c r="G22" s="141"/>
      <c r="H22" s="141"/>
      <c r="I22" s="141"/>
      <c r="J22" s="141"/>
      <c r="K22" s="141"/>
    </row>
    <row r="23" spans="2:11" ht="12.75" customHeight="1">
      <c r="B23" s="141"/>
      <c r="C23" s="141"/>
      <c r="D23" s="141"/>
      <c r="E23" s="141"/>
      <c r="F23" s="141"/>
      <c r="G23" s="141"/>
      <c r="H23" s="141"/>
      <c r="I23" s="141"/>
      <c r="J23" s="141"/>
      <c r="K23" s="141"/>
    </row>
    <row r="24" spans="2:11" ht="12.75" customHeight="1">
      <c r="B24" s="141"/>
      <c r="C24" s="141"/>
      <c r="D24" s="141"/>
      <c r="E24" s="141"/>
      <c r="F24" s="141"/>
      <c r="G24" s="141"/>
      <c r="H24" s="141"/>
      <c r="I24" s="141"/>
      <c r="J24" s="141"/>
      <c r="K24" s="141"/>
    </row>
    <row r="25" spans="2:11" ht="12.75" customHeight="1">
      <c r="B25" s="141"/>
      <c r="C25" s="141"/>
      <c r="D25" s="141"/>
      <c r="E25" s="141"/>
      <c r="F25" s="141"/>
      <c r="G25" s="141"/>
      <c r="H25" s="141"/>
      <c r="I25" s="141"/>
      <c r="J25" s="141"/>
      <c r="K25" s="141"/>
    </row>
    <row r="26" spans="2:11" ht="12.75" customHeight="1"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2:11" ht="12.75" customHeight="1">
      <c r="B27" s="141"/>
      <c r="C27" s="141"/>
      <c r="D27" s="141"/>
      <c r="E27" s="141"/>
      <c r="F27" s="141"/>
      <c r="G27" s="141"/>
      <c r="H27" s="141"/>
      <c r="I27" s="141"/>
      <c r="J27" s="141"/>
      <c r="K27" s="141"/>
    </row>
    <row r="28" spans="2:11" ht="12.75" customHeight="1">
      <c r="B28" s="141"/>
      <c r="C28" s="141"/>
      <c r="D28" s="141"/>
      <c r="E28" s="141"/>
      <c r="F28" s="141"/>
      <c r="G28" s="141"/>
      <c r="H28" s="141"/>
      <c r="I28" s="141"/>
      <c r="J28" s="141"/>
      <c r="K28" s="141"/>
    </row>
    <row r="29" spans="2:11" ht="12.75" customHeight="1">
      <c r="B29" s="141"/>
      <c r="C29" s="141"/>
      <c r="D29" s="141"/>
      <c r="E29" s="141"/>
      <c r="F29" s="141"/>
      <c r="G29" s="141"/>
      <c r="H29" s="141"/>
      <c r="I29" s="141"/>
      <c r="J29" s="141"/>
      <c r="K29" s="141"/>
    </row>
    <row r="30" spans="2:11" ht="12.75" customHeight="1">
      <c r="B30" s="141"/>
      <c r="C30" s="141"/>
      <c r="D30" s="141"/>
      <c r="E30" s="141"/>
      <c r="F30" s="141"/>
      <c r="G30" s="141"/>
      <c r="H30" s="141"/>
      <c r="I30" s="141"/>
      <c r="J30" s="141"/>
      <c r="K30" s="141"/>
    </row>
    <row r="31" spans="2:11" ht="12.75" customHeight="1">
      <c r="B31" s="141"/>
      <c r="C31" s="141"/>
      <c r="D31" s="141"/>
      <c r="E31" s="141"/>
      <c r="F31" s="141"/>
      <c r="G31" s="141"/>
      <c r="H31" s="141"/>
      <c r="I31" s="141"/>
      <c r="J31" s="141"/>
      <c r="K31" s="141"/>
    </row>
    <row r="32" spans="2:11" ht="12.75" customHeight="1">
      <c r="B32" s="141"/>
      <c r="C32" s="141"/>
      <c r="D32" s="141"/>
      <c r="E32" s="141"/>
      <c r="F32" s="141"/>
      <c r="G32" s="141"/>
      <c r="H32" s="141"/>
      <c r="I32" s="141"/>
      <c r="J32" s="141"/>
      <c r="K32" s="141"/>
    </row>
    <row r="33" spans="2:11" ht="12.75" customHeight="1">
      <c r="B33" s="141"/>
      <c r="C33" s="141"/>
      <c r="D33" s="141"/>
      <c r="E33" s="141"/>
      <c r="F33" s="141"/>
      <c r="G33" s="141"/>
      <c r="H33" s="141"/>
      <c r="I33" s="141"/>
      <c r="J33" s="141"/>
      <c r="K33" s="141"/>
    </row>
    <row r="34" spans="2:11"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2:11">
      <c r="B35" s="19"/>
      <c r="C35" s="19"/>
      <c r="D35" s="19"/>
      <c r="E35" s="19"/>
      <c r="F35" s="19"/>
      <c r="G35" s="19"/>
      <c r="H35" s="19"/>
      <c r="I35" s="19"/>
      <c r="J35" s="19"/>
      <c r="K35" s="19"/>
    </row>
    <row r="36" spans="2:11" ht="16.8">
      <c r="B36" s="88" t="s">
        <v>19</v>
      </c>
    </row>
    <row r="37" spans="2:11" ht="12.75" customHeight="1">
      <c r="B37" s="141"/>
      <c r="C37" s="141"/>
      <c r="D37" s="141"/>
      <c r="E37" s="141"/>
      <c r="F37" s="141"/>
      <c r="G37" s="141"/>
      <c r="H37" s="141"/>
      <c r="I37" s="141"/>
      <c r="J37" s="141"/>
      <c r="K37" s="141"/>
    </row>
    <row r="38" spans="2:11" ht="12.75" customHeight="1">
      <c r="B38" s="141"/>
      <c r="C38" s="141"/>
      <c r="D38" s="141"/>
      <c r="E38" s="141"/>
      <c r="F38" s="141"/>
      <c r="G38" s="141"/>
      <c r="H38" s="141"/>
      <c r="I38" s="141"/>
      <c r="J38" s="141"/>
      <c r="K38" s="141"/>
    </row>
    <row r="39" spans="2:11" ht="12.75" customHeight="1">
      <c r="B39" s="141"/>
      <c r="C39" s="141"/>
      <c r="D39" s="141"/>
      <c r="E39" s="141"/>
      <c r="F39" s="141"/>
      <c r="G39" s="141"/>
      <c r="H39" s="141"/>
      <c r="I39" s="141"/>
      <c r="J39" s="141"/>
      <c r="K39" s="141"/>
    </row>
    <row r="40" spans="2:11" ht="12.75" customHeight="1">
      <c r="B40" s="141"/>
      <c r="C40" s="141"/>
      <c r="D40" s="141"/>
      <c r="E40" s="141"/>
      <c r="F40" s="141"/>
      <c r="G40" s="141"/>
      <c r="H40" s="141"/>
      <c r="I40" s="141"/>
      <c r="J40" s="141"/>
      <c r="K40" s="141"/>
    </row>
    <row r="41" spans="2:11" ht="12.75" customHeight="1">
      <c r="B41" s="141"/>
      <c r="C41" s="141"/>
      <c r="D41" s="141"/>
      <c r="E41" s="141"/>
      <c r="F41" s="141"/>
      <c r="G41" s="141"/>
      <c r="H41" s="141"/>
      <c r="I41" s="141"/>
      <c r="J41" s="141"/>
      <c r="K41" s="141"/>
    </row>
    <row r="42" spans="2:11" ht="12.75" customHeight="1"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spans="2:11" ht="12.75" customHeight="1">
      <c r="B43" s="141"/>
      <c r="C43" s="141"/>
      <c r="D43" s="141"/>
      <c r="E43" s="141"/>
      <c r="F43" s="141"/>
      <c r="G43" s="141"/>
      <c r="H43" s="141"/>
      <c r="I43" s="141"/>
      <c r="J43" s="141"/>
      <c r="K43" s="141"/>
    </row>
    <row r="44" spans="2:11" ht="12.75" customHeight="1">
      <c r="B44" s="141"/>
      <c r="C44" s="141"/>
      <c r="D44" s="141"/>
      <c r="E44" s="141"/>
      <c r="F44" s="141"/>
      <c r="G44" s="141"/>
      <c r="H44" s="141"/>
      <c r="I44" s="141"/>
      <c r="J44" s="141"/>
      <c r="K44" s="141"/>
    </row>
    <row r="45" spans="2:11" ht="12.75" customHeight="1">
      <c r="B45" s="141"/>
      <c r="C45" s="141"/>
      <c r="D45" s="141"/>
      <c r="E45" s="141"/>
      <c r="F45" s="141"/>
      <c r="G45" s="141"/>
      <c r="H45" s="141"/>
      <c r="I45" s="141"/>
      <c r="J45" s="141"/>
      <c r="K45" s="141"/>
    </row>
    <row r="46" spans="2:11" ht="12.75" customHeight="1">
      <c r="B46" s="141"/>
      <c r="C46" s="141"/>
      <c r="D46" s="141"/>
      <c r="E46" s="141"/>
      <c r="F46" s="141"/>
      <c r="G46" s="141"/>
      <c r="H46" s="141"/>
      <c r="I46" s="141"/>
      <c r="J46" s="141"/>
      <c r="K46" s="141"/>
    </row>
    <row r="47" spans="2:11" ht="12.75" customHeight="1">
      <c r="B47" s="141"/>
      <c r="C47" s="141"/>
      <c r="D47" s="141"/>
      <c r="E47" s="141"/>
      <c r="F47" s="141"/>
      <c r="G47" s="141"/>
      <c r="H47" s="141"/>
      <c r="I47" s="141"/>
      <c r="J47" s="141"/>
      <c r="K47" s="141"/>
    </row>
    <row r="48" spans="2:11" ht="12.75" customHeight="1">
      <c r="B48" s="141"/>
      <c r="C48" s="141"/>
      <c r="D48" s="141"/>
      <c r="E48" s="141"/>
      <c r="F48" s="141"/>
      <c r="G48" s="141"/>
      <c r="H48" s="141"/>
      <c r="I48" s="141"/>
      <c r="J48" s="141"/>
      <c r="K48" s="141"/>
    </row>
    <row r="49" spans="2:11" ht="12.75" customHeight="1">
      <c r="B49" s="141"/>
      <c r="C49" s="141"/>
      <c r="D49" s="141"/>
      <c r="E49" s="141"/>
      <c r="F49" s="141"/>
      <c r="G49" s="141"/>
      <c r="H49" s="141"/>
      <c r="I49" s="141"/>
      <c r="J49" s="141"/>
      <c r="K49" s="141"/>
    </row>
    <row r="50" spans="2:11" ht="12.75" customHeight="1">
      <c r="B50" s="141"/>
      <c r="C50" s="141"/>
      <c r="D50" s="141"/>
      <c r="E50" s="141"/>
      <c r="F50" s="141"/>
      <c r="G50" s="141"/>
      <c r="H50" s="141"/>
      <c r="I50" s="141"/>
      <c r="J50" s="141"/>
      <c r="K50" s="141"/>
    </row>
    <row r="51" spans="2:11" ht="8.25" customHeight="1">
      <c r="B51" s="141"/>
      <c r="C51" s="141"/>
      <c r="D51" s="141"/>
      <c r="E51" s="141"/>
      <c r="F51" s="141"/>
      <c r="G51" s="141"/>
      <c r="H51" s="141"/>
      <c r="I51" s="141"/>
      <c r="J51" s="141"/>
      <c r="K51" s="141"/>
    </row>
    <row r="52" spans="2:11" ht="12.75" customHeight="1">
      <c r="B52" s="141"/>
      <c r="C52" s="141"/>
      <c r="D52" s="141"/>
      <c r="E52" s="141"/>
      <c r="F52" s="141"/>
      <c r="G52" s="141"/>
      <c r="H52" s="141"/>
      <c r="I52" s="141"/>
      <c r="J52" s="141"/>
      <c r="K52" s="141"/>
    </row>
    <row r="53" spans="2:11" ht="12.75" customHeight="1">
      <c r="B53" s="141"/>
      <c r="C53" s="141"/>
      <c r="D53" s="141"/>
      <c r="E53" s="141"/>
      <c r="F53" s="141"/>
      <c r="G53" s="141"/>
      <c r="H53" s="141"/>
      <c r="I53" s="141"/>
      <c r="J53" s="141"/>
      <c r="K53" s="141"/>
    </row>
    <row r="54" spans="2:11" ht="12.75" customHeight="1">
      <c r="B54" s="141"/>
      <c r="C54" s="141"/>
      <c r="D54" s="141"/>
      <c r="E54" s="141"/>
      <c r="F54" s="141"/>
      <c r="G54" s="141"/>
      <c r="H54" s="141"/>
      <c r="I54" s="141"/>
      <c r="J54" s="141"/>
      <c r="K54" s="141"/>
    </row>
    <row r="55" spans="2:11" ht="12.75" customHeight="1">
      <c r="B55" s="141"/>
      <c r="C55" s="141"/>
      <c r="D55" s="141"/>
      <c r="E55" s="141"/>
      <c r="F55" s="141"/>
      <c r="G55" s="141"/>
      <c r="H55" s="141"/>
      <c r="I55" s="141"/>
      <c r="J55" s="141"/>
      <c r="K55" s="141"/>
    </row>
    <row r="56" spans="2:11" ht="12.75" customHeight="1">
      <c r="B56" s="141"/>
      <c r="C56" s="141"/>
      <c r="D56" s="141"/>
      <c r="E56" s="141"/>
      <c r="F56" s="141"/>
      <c r="G56" s="141"/>
      <c r="H56" s="141"/>
      <c r="I56" s="141"/>
      <c r="J56" s="141"/>
      <c r="K56" s="141"/>
    </row>
    <row r="57" spans="2:11" ht="12.75" customHeight="1">
      <c r="B57" s="141"/>
      <c r="C57" s="141"/>
      <c r="D57" s="141"/>
      <c r="E57" s="141"/>
      <c r="F57" s="141"/>
      <c r="G57" s="141"/>
      <c r="H57" s="141"/>
      <c r="I57" s="141"/>
      <c r="J57" s="141"/>
      <c r="K57" s="141"/>
    </row>
    <row r="58" spans="2:11" ht="12.75" customHeight="1"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2:11">
      <c r="B59" s="21"/>
      <c r="C59" s="21"/>
      <c r="D59" s="21"/>
      <c r="E59" s="21"/>
      <c r="F59" s="21"/>
      <c r="G59" s="21"/>
      <c r="H59" s="21"/>
      <c r="I59" s="21"/>
      <c r="J59" s="21"/>
      <c r="K59" s="21"/>
    </row>
    <row r="60" spans="2:11" ht="5.25" customHeight="1"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pans="2:11" ht="12.75" customHeight="1">
      <c r="B61" s="81" t="str">
        <f>+"Promotor : "&amp;'Página 1'!$C$37</f>
        <v xml:space="preserve">Promotor : </v>
      </c>
      <c r="C61" s="21"/>
      <c r="D61" s="21"/>
      <c r="E61" s="21"/>
      <c r="F61" s="21"/>
      <c r="G61" s="21"/>
      <c r="H61" s="21"/>
      <c r="I61" s="21"/>
      <c r="J61" s="21"/>
      <c r="K61" s="21"/>
    </row>
    <row r="62" spans="2:11">
      <c r="B62" s="21"/>
      <c r="C62" s="21"/>
      <c r="D62" s="21"/>
      <c r="E62" s="21"/>
      <c r="F62" s="21"/>
      <c r="G62" s="21"/>
      <c r="H62" s="21"/>
      <c r="I62" s="21"/>
      <c r="J62" s="21"/>
      <c r="K62" s="21"/>
    </row>
  </sheetData>
  <mergeCells count="2">
    <mergeCell ref="B7:K7"/>
    <mergeCell ref="C3:C5"/>
  </mergeCells>
  <phoneticPr fontId="2" type="noConversion"/>
  <printOptions horizontalCentered="1"/>
  <pageMargins left="0.78740157480314965" right="0.59055118110236227" top="0.59055118110236227" bottom="0.39370078740157483" header="0" footer="0"/>
  <pageSetup paperSize="9" scale="91" orientation="portrait" r:id="rId1"/>
  <headerFooter alignWithMargins="0">
    <oddFooter>&amp;R&amp;8&amp;A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B2:K65"/>
  <sheetViews>
    <sheetView showGridLines="0" showRowColHeaders="0" showZeros="0" showOutlineSymbols="0" topLeftCell="A31" zoomScale="115" zoomScaleSheetLayoutView="100" workbookViewId="0">
      <selection activeCell="D14" sqref="D14"/>
    </sheetView>
  </sheetViews>
  <sheetFormatPr defaultColWidth="9.109375" defaultRowHeight="13.2"/>
  <cols>
    <col min="1" max="1" width="2.33203125" style="20" customWidth="1"/>
    <col min="2" max="2" width="6" style="20" customWidth="1"/>
    <col min="3" max="5" width="9.109375" style="20"/>
    <col min="6" max="6" width="23.33203125" style="20" customWidth="1"/>
    <col min="7" max="7" width="13.44140625" style="20" customWidth="1"/>
    <col min="8" max="16384" width="9.109375" style="20"/>
  </cols>
  <sheetData>
    <row r="2" spans="2:11" ht="12.75" customHeight="1"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2:11" ht="12.75" customHeight="1">
      <c r="B3" s="142"/>
      <c r="C3" s="337"/>
      <c r="D3" s="142"/>
      <c r="E3" s="142"/>
      <c r="F3" s="142"/>
      <c r="G3" s="142"/>
      <c r="H3" s="142"/>
      <c r="I3" s="142"/>
      <c r="J3" s="142"/>
      <c r="K3" s="142"/>
    </row>
    <row r="4" spans="2:11" ht="12.75" customHeight="1">
      <c r="B4" s="142"/>
      <c r="C4" s="337"/>
      <c r="D4" s="142"/>
      <c r="E4" s="142"/>
      <c r="F4" s="142"/>
      <c r="G4" s="142"/>
      <c r="H4" s="142"/>
      <c r="I4" s="142"/>
      <c r="J4" s="142"/>
      <c r="K4" s="142"/>
    </row>
    <row r="5" spans="2:11">
      <c r="C5" s="337"/>
    </row>
    <row r="7" spans="2:11" ht="23.25" customHeight="1">
      <c r="B7" s="387" t="str">
        <f>+'Página 4'!B7</f>
        <v>Finicia no Concelho de Penedono</v>
      </c>
      <c r="C7" s="387"/>
      <c r="D7" s="387"/>
      <c r="E7" s="387"/>
      <c r="F7" s="387"/>
      <c r="G7" s="387"/>
      <c r="H7" s="387"/>
      <c r="I7" s="387"/>
      <c r="J7" s="387"/>
      <c r="K7" s="387"/>
    </row>
    <row r="9" spans="2:11" ht="16.8">
      <c r="B9" s="88" t="s">
        <v>162</v>
      </c>
    </row>
    <row r="10" spans="2:11" ht="10.5" customHeight="1">
      <c r="B10" s="92" t="s">
        <v>244</v>
      </c>
    </row>
    <row r="11" spans="2:11" ht="14.25" customHeight="1"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2:11" ht="14.25" customHeight="1">
      <c r="B12" s="143"/>
      <c r="C12" s="143"/>
      <c r="D12" s="143"/>
      <c r="E12" s="143"/>
      <c r="F12" s="143"/>
      <c r="G12" s="143"/>
      <c r="H12" s="143"/>
      <c r="I12" s="143"/>
      <c r="J12" s="143"/>
      <c r="K12" s="143"/>
    </row>
    <row r="13" spans="2:11" ht="14.25" customHeight="1"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2:11" ht="14.25" customHeight="1">
      <c r="B14" s="143"/>
      <c r="C14" s="143"/>
      <c r="D14" s="143"/>
      <c r="E14" s="143"/>
      <c r="F14" s="143"/>
      <c r="G14" s="143"/>
      <c r="H14" s="143"/>
      <c r="I14" s="143"/>
      <c r="J14" s="143"/>
      <c r="K14" s="143"/>
    </row>
    <row r="15" spans="2:11" ht="14.25" customHeight="1">
      <c r="B15" s="143"/>
      <c r="C15" s="143"/>
      <c r="D15" s="143"/>
      <c r="E15" s="143"/>
      <c r="F15" s="143"/>
      <c r="G15" s="143"/>
      <c r="H15" s="143"/>
      <c r="I15" s="143"/>
      <c r="J15" s="143"/>
      <c r="K15" s="143"/>
    </row>
    <row r="16" spans="2:11" ht="8.25" customHeight="1">
      <c r="B16" s="143"/>
      <c r="C16" s="143"/>
      <c r="D16" s="143"/>
      <c r="E16" s="143"/>
      <c r="F16" s="143"/>
      <c r="G16" s="143"/>
      <c r="H16" s="143"/>
      <c r="I16" s="143"/>
      <c r="J16" s="143"/>
      <c r="K16" s="143"/>
    </row>
    <row r="17" spans="2:11" ht="14.25" customHeight="1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spans="2:11" ht="14.25" customHeight="1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spans="2:11" ht="14.25" customHeight="1">
      <c r="B19" s="143"/>
      <c r="C19" s="143"/>
      <c r="D19" s="143"/>
      <c r="E19" s="143"/>
      <c r="F19" s="143"/>
      <c r="G19" s="143"/>
      <c r="H19" s="143"/>
      <c r="I19" s="143"/>
      <c r="J19" s="143"/>
      <c r="K19" s="143"/>
    </row>
    <row r="20" spans="2:11" ht="14.25" customHeight="1">
      <c r="B20" s="143"/>
      <c r="C20" s="143"/>
      <c r="D20" s="143"/>
      <c r="E20" s="143"/>
      <c r="F20" s="143"/>
      <c r="G20" s="143"/>
      <c r="H20" s="143"/>
      <c r="I20" s="143"/>
      <c r="J20" s="143"/>
      <c r="K20" s="143"/>
    </row>
    <row r="21" spans="2:11" ht="14.25" customHeight="1">
      <c r="B21" s="143"/>
      <c r="C21" s="143"/>
      <c r="D21" s="143"/>
      <c r="E21" s="143"/>
      <c r="F21" s="143"/>
      <c r="G21" s="143"/>
      <c r="H21" s="143"/>
      <c r="I21" s="143"/>
      <c r="J21" s="143"/>
      <c r="K21" s="143"/>
    </row>
    <row r="22" spans="2:11" ht="12.75" customHeight="1">
      <c r="B22" s="143"/>
      <c r="C22" s="143"/>
      <c r="D22" s="143"/>
      <c r="E22" s="143"/>
      <c r="F22" s="143"/>
      <c r="G22" s="143"/>
      <c r="H22" s="143"/>
      <c r="I22" s="143"/>
      <c r="J22" s="143"/>
      <c r="K22" s="143"/>
    </row>
    <row r="23" spans="2:11" ht="12.75" customHeight="1"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2:11" ht="12.75" customHeight="1"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2:11" ht="12.75" customHeight="1"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2:11" ht="12.75" customHeight="1"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2:11" ht="12.75" customHeight="1">
      <c r="B27" s="143"/>
      <c r="C27" s="143"/>
      <c r="D27" s="143"/>
      <c r="E27" s="143"/>
      <c r="F27" s="143"/>
      <c r="G27" s="143"/>
      <c r="H27" s="143"/>
      <c r="I27" s="143"/>
      <c r="J27" s="143"/>
      <c r="K27" s="143"/>
    </row>
    <row r="28" spans="2:11" ht="12.75" customHeight="1">
      <c r="B28" s="143"/>
      <c r="C28" s="143"/>
      <c r="D28" s="143"/>
      <c r="E28" s="143"/>
      <c r="F28" s="143"/>
      <c r="G28" s="143"/>
      <c r="H28" s="143"/>
      <c r="I28" s="143"/>
      <c r="J28" s="143"/>
      <c r="K28" s="143"/>
    </row>
    <row r="29" spans="2:11" ht="12.75" customHeight="1">
      <c r="B29" s="143"/>
      <c r="C29" s="143"/>
      <c r="D29" s="143"/>
      <c r="E29" s="143"/>
      <c r="F29" s="143"/>
      <c r="G29" s="143"/>
      <c r="H29" s="143"/>
      <c r="I29" s="143"/>
      <c r="J29" s="143"/>
      <c r="K29" s="143"/>
    </row>
    <row r="30" spans="2:11" ht="12.75" customHeight="1">
      <c r="B30" s="143"/>
      <c r="C30" s="143"/>
      <c r="D30" s="143"/>
      <c r="E30" s="143"/>
      <c r="F30" s="143"/>
      <c r="G30" s="143"/>
      <c r="H30" s="143"/>
      <c r="I30" s="143"/>
      <c r="J30" s="143"/>
      <c r="K30" s="143"/>
    </row>
    <row r="31" spans="2:11" ht="12.75" customHeight="1">
      <c r="B31" s="143"/>
      <c r="C31" s="143"/>
      <c r="D31" s="143"/>
      <c r="E31" s="143"/>
      <c r="F31" s="143"/>
      <c r="G31" s="143"/>
      <c r="H31" s="143"/>
      <c r="I31" s="143"/>
      <c r="J31" s="143"/>
      <c r="K31" s="143"/>
    </row>
    <row r="32" spans="2:11" ht="12.75" customHeight="1">
      <c r="B32" s="143"/>
      <c r="C32" s="143"/>
      <c r="D32" s="143"/>
      <c r="E32" s="143"/>
      <c r="F32" s="143"/>
      <c r="G32" s="143"/>
      <c r="H32" s="143"/>
      <c r="I32" s="143"/>
      <c r="J32" s="143"/>
      <c r="K32" s="143"/>
    </row>
    <row r="33" spans="2:11" ht="12.75" customHeight="1">
      <c r="B33" s="143"/>
      <c r="C33" s="143"/>
      <c r="D33" s="143"/>
      <c r="E33" s="143"/>
      <c r="F33" s="143"/>
      <c r="G33" s="143"/>
      <c r="H33" s="143"/>
      <c r="I33" s="143"/>
      <c r="J33" s="143"/>
      <c r="K33" s="143"/>
    </row>
    <row r="34" spans="2:11" ht="16.8">
      <c r="B34" s="88" t="s">
        <v>165</v>
      </c>
    </row>
    <row r="35" spans="2:11" ht="13.5" customHeight="1">
      <c r="B35" s="143"/>
      <c r="C35" s="143"/>
      <c r="D35" s="143"/>
      <c r="E35" s="143"/>
      <c r="F35" s="143"/>
      <c r="G35" s="143"/>
      <c r="H35" s="143"/>
      <c r="I35" s="143"/>
      <c r="J35" s="143"/>
      <c r="K35" s="143"/>
    </row>
    <row r="36" spans="2:11" ht="13.5" customHeight="1">
      <c r="B36" s="143"/>
      <c r="C36" s="143"/>
      <c r="D36" s="143"/>
      <c r="E36" s="143"/>
      <c r="F36" s="143"/>
      <c r="G36" s="143"/>
      <c r="H36" s="143"/>
      <c r="I36" s="143"/>
      <c r="J36" s="143"/>
      <c r="K36" s="143"/>
    </row>
    <row r="37" spans="2:11" ht="13.5" customHeight="1">
      <c r="B37" s="143"/>
      <c r="C37" s="143"/>
      <c r="D37" s="143"/>
      <c r="E37" s="143"/>
      <c r="F37" s="143"/>
      <c r="G37" s="143"/>
      <c r="H37" s="143"/>
      <c r="I37" s="143"/>
      <c r="J37" s="143"/>
      <c r="K37" s="143"/>
    </row>
    <row r="38" spans="2:11" ht="13.5" customHeight="1">
      <c r="B38" s="143"/>
      <c r="C38" s="143"/>
      <c r="D38" s="143"/>
      <c r="E38" s="143"/>
      <c r="F38" s="143"/>
      <c r="G38" s="143"/>
      <c r="H38" s="143"/>
      <c r="I38" s="143"/>
      <c r="J38" s="143"/>
      <c r="K38" s="143"/>
    </row>
    <row r="39" spans="2:11" ht="13.5" customHeight="1">
      <c r="B39" s="143"/>
      <c r="C39" s="143"/>
      <c r="D39" s="143"/>
      <c r="E39" s="143"/>
      <c r="F39" s="143"/>
      <c r="G39" s="143"/>
      <c r="H39" s="143"/>
      <c r="I39" s="143"/>
      <c r="J39" s="143"/>
      <c r="K39" s="143"/>
    </row>
    <row r="40" spans="2:11" ht="13.5" customHeight="1">
      <c r="B40" s="143"/>
      <c r="C40" s="143"/>
      <c r="D40" s="143"/>
      <c r="E40" s="143"/>
      <c r="F40" s="143"/>
      <c r="G40" s="143"/>
      <c r="H40" s="143"/>
      <c r="I40" s="143"/>
      <c r="J40" s="143"/>
      <c r="K40" s="143"/>
    </row>
    <row r="41" spans="2:11" ht="13.5" customHeight="1">
      <c r="B41" s="143"/>
      <c r="C41" s="143"/>
      <c r="D41" s="143"/>
      <c r="E41" s="143"/>
      <c r="F41" s="143"/>
      <c r="G41" s="143"/>
      <c r="H41" s="143"/>
      <c r="I41" s="143"/>
      <c r="J41" s="143"/>
      <c r="K41" s="143"/>
    </row>
    <row r="42" spans="2:11" ht="13.5" customHeight="1"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spans="2:11" ht="13.5" customHeight="1">
      <c r="B43" s="143"/>
      <c r="C43" s="143"/>
      <c r="D43" s="143"/>
      <c r="E43" s="143"/>
      <c r="F43" s="143"/>
      <c r="G43" s="143"/>
      <c r="H43" s="143"/>
      <c r="I43" s="143"/>
      <c r="J43" s="143"/>
      <c r="K43" s="143"/>
    </row>
    <row r="44" spans="2:11" ht="13.5" customHeight="1">
      <c r="B44" s="143"/>
      <c r="C44" s="143"/>
      <c r="D44" s="143"/>
      <c r="E44" s="143"/>
      <c r="F44" s="143"/>
      <c r="G44" s="143"/>
      <c r="H44" s="143"/>
      <c r="I44" s="143"/>
      <c r="J44" s="143"/>
      <c r="K44" s="143"/>
    </row>
    <row r="45" spans="2:11" ht="13.5" customHeight="1">
      <c r="B45" s="143"/>
      <c r="C45" s="143"/>
      <c r="D45" s="143"/>
      <c r="E45" s="143"/>
      <c r="F45" s="143"/>
      <c r="G45" s="143"/>
      <c r="H45" s="143"/>
      <c r="I45" s="143"/>
      <c r="J45" s="143"/>
      <c r="K45" s="143"/>
    </row>
    <row r="46" spans="2:11" ht="13.5" customHeight="1">
      <c r="B46" s="143"/>
      <c r="C46" s="143"/>
      <c r="D46" s="143"/>
      <c r="E46" s="143"/>
      <c r="F46" s="143"/>
      <c r="G46" s="143"/>
      <c r="H46" s="143"/>
      <c r="I46" s="143"/>
      <c r="J46" s="143"/>
      <c r="K46" s="143"/>
    </row>
    <row r="47" spans="2:11" ht="13.5" customHeight="1">
      <c r="B47" s="143"/>
      <c r="C47" s="143"/>
      <c r="D47" s="143"/>
      <c r="E47" s="143"/>
      <c r="F47" s="143"/>
      <c r="G47" s="143"/>
      <c r="H47" s="143"/>
      <c r="I47" s="143"/>
      <c r="J47" s="143"/>
      <c r="K47" s="143"/>
    </row>
    <row r="48" spans="2:11" ht="13.5" customHeight="1"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2:11" ht="13.5" customHeight="1"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2:11" ht="13.5" customHeight="1">
      <c r="B50" s="91" t="s">
        <v>163</v>
      </c>
      <c r="C50" s="23"/>
      <c r="D50" s="23"/>
      <c r="E50" s="23"/>
      <c r="F50" s="23"/>
      <c r="G50" s="23"/>
      <c r="H50" s="23"/>
      <c r="I50" s="23"/>
      <c r="J50" s="23"/>
      <c r="K50" s="23"/>
    </row>
    <row r="51" spans="2:11" ht="10.5" customHeight="1">
      <c r="B51" s="92" t="s">
        <v>164</v>
      </c>
    </row>
    <row r="52" spans="2:11" ht="13.5" customHeight="1">
      <c r="B52" s="143"/>
      <c r="C52" s="143"/>
      <c r="D52" s="143"/>
      <c r="E52" s="143"/>
      <c r="F52" s="143"/>
      <c r="G52" s="143"/>
      <c r="H52" s="143"/>
      <c r="I52" s="143"/>
      <c r="J52" s="143"/>
      <c r="K52" s="143"/>
    </row>
    <row r="53" spans="2:11" ht="13.5" customHeight="1">
      <c r="B53" s="143"/>
      <c r="C53" s="143"/>
      <c r="D53" s="143"/>
      <c r="E53" s="143"/>
      <c r="F53" s="143"/>
      <c r="G53" s="143"/>
      <c r="H53" s="143"/>
      <c r="I53" s="143"/>
      <c r="J53" s="143"/>
      <c r="K53" s="143"/>
    </row>
    <row r="54" spans="2:11" ht="13.5" customHeight="1">
      <c r="B54" s="143"/>
      <c r="C54" s="143"/>
      <c r="D54" s="143"/>
      <c r="E54" s="143"/>
      <c r="F54" s="143"/>
      <c r="G54" s="143"/>
      <c r="H54" s="143"/>
      <c r="I54" s="143"/>
      <c r="J54" s="143"/>
      <c r="K54" s="143"/>
    </row>
    <row r="55" spans="2:11" ht="13.5" customHeight="1">
      <c r="B55" s="143"/>
      <c r="C55" s="143"/>
      <c r="D55" s="143"/>
      <c r="E55" s="143"/>
      <c r="F55" s="143"/>
      <c r="G55" s="143"/>
      <c r="H55" s="143"/>
      <c r="I55" s="143"/>
      <c r="J55" s="143"/>
      <c r="K55" s="143"/>
    </row>
    <row r="56" spans="2:11" ht="13.5" customHeight="1">
      <c r="B56" s="143"/>
      <c r="C56" s="143"/>
      <c r="D56" s="143"/>
      <c r="E56" s="143"/>
      <c r="F56" s="143"/>
      <c r="G56" s="143"/>
      <c r="H56" s="143"/>
      <c r="I56" s="143"/>
      <c r="J56" s="143"/>
      <c r="K56" s="143"/>
    </row>
    <row r="57" spans="2:11" ht="13.5" customHeight="1">
      <c r="B57" s="143"/>
      <c r="C57" s="143"/>
      <c r="D57" s="143"/>
      <c r="E57" s="143"/>
      <c r="F57" s="143"/>
      <c r="G57" s="143"/>
      <c r="H57" s="143"/>
      <c r="I57" s="143"/>
      <c r="J57" s="143"/>
      <c r="K57" s="143"/>
    </row>
    <row r="58" spans="2:11" ht="13.5" customHeight="1">
      <c r="B58" s="143"/>
      <c r="C58" s="143"/>
      <c r="D58" s="143"/>
      <c r="E58" s="143"/>
      <c r="F58" s="143"/>
      <c r="G58" s="143"/>
      <c r="H58" s="143"/>
      <c r="I58" s="143"/>
      <c r="J58" s="143"/>
      <c r="K58" s="143"/>
    </row>
    <row r="59" spans="2:11" ht="13.5" customHeight="1">
      <c r="B59" s="143"/>
      <c r="C59" s="143"/>
      <c r="D59" s="143"/>
      <c r="E59" s="143"/>
      <c r="F59" s="143"/>
      <c r="G59" s="143"/>
      <c r="H59" s="143"/>
      <c r="I59" s="143"/>
      <c r="J59" s="143"/>
      <c r="K59" s="143"/>
    </row>
    <row r="60" spans="2:11" ht="12.75" customHeight="1">
      <c r="B60" s="143"/>
      <c r="C60" s="143"/>
      <c r="D60" s="143"/>
      <c r="E60" s="143"/>
      <c r="F60" s="143"/>
      <c r="G60" s="143"/>
      <c r="H60" s="143"/>
      <c r="I60" s="143"/>
      <c r="J60" s="143"/>
      <c r="K60" s="143"/>
    </row>
    <row r="61" spans="2:11" ht="12.75" customHeight="1">
      <c r="B61" s="143"/>
      <c r="C61" s="143"/>
      <c r="D61" s="143"/>
      <c r="E61" s="143"/>
      <c r="F61" s="143"/>
      <c r="G61" s="143"/>
      <c r="H61" s="143"/>
      <c r="I61" s="143"/>
      <c r="J61" s="143"/>
      <c r="K61" s="143"/>
    </row>
    <row r="62" spans="2:11" ht="12.75" customHeight="1">
      <c r="B62" s="143"/>
      <c r="C62" s="143"/>
      <c r="D62" s="143"/>
      <c r="E62" s="143"/>
      <c r="F62" s="143"/>
      <c r="G62" s="143"/>
      <c r="H62" s="143"/>
      <c r="I62" s="143"/>
      <c r="J62" s="143"/>
      <c r="K62" s="143"/>
    </row>
    <row r="63" spans="2:11" ht="8.25" customHeight="1">
      <c r="B63" s="143"/>
      <c r="C63" s="143"/>
      <c r="D63" s="143"/>
      <c r="E63" s="143"/>
      <c r="F63" s="143"/>
      <c r="G63" s="143"/>
      <c r="H63" s="143"/>
      <c r="I63" s="143"/>
      <c r="J63" s="143"/>
      <c r="K63" s="143"/>
    </row>
    <row r="64" spans="2:11" ht="12.75" customHeight="1">
      <c r="B64" s="81" t="str">
        <f>+"Promotor : "&amp;'Página 1'!$C$37</f>
        <v xml:space="preserve">Promotor : </v>
      </c>
      <c r="C64" s="143"/>
      <c r="D64" s="143"/>
      <c r="E64" s="143"/>
      <c r="F64" s="143"/>
      <c r="G64" s="143"/>
      <c r="H64" s="143"/>
      <c r="I64" s="143"/>
      <c r="J64" s="143"/>
      <c r="K64" s="143"/>
    </row>
    <row r="65" spans="2:11" ht="5.25" customHeight="1">
      <c r="B65" s="81"/>
      <c r="C65" s="143"/>
      <c r="D65" s="143"/>
      <c r="E65" s="143"/>
      <c r="F65" s="143"/>
      <c r="G65" s="143"/>
      <c r="H65" s="143"/>
      <c r="I65" s="143"/>
      <c r="J65" s="143"/>
      <c r="K65" s="143"/>
    </row>
  </sheetData>
  <mergeCells count="2">
    <mergeCell ref="B7:K7"/>
    <mergeCell ref="C3:C5"/>
  </mergeCells>
  <phoneticPr fontId="2" type="noConversion"/>
  <printOptions horizontalCentered="1"/>
  <pageMargins left="0.78740157480314965" right="0.59055118110236227" top="0.59055118110236227" bottom="0.39370078740157483" header="0" footer="0"/>
  <pageSetup paperSize="9" scale="83" orientation="portrait" r:id="rId1"/>
  <headerFooter alignWithMargins="0">
    <oddFooter>&amp;R&amp;8&amp;A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B1:R68"/>
  <sheetViews>
    <sheetView showGridLines="0" showRowColHeaders="0" showZeros="0" showOutlineSymbols="0" topLeftCell="A19" zoomScale="115" zoomScaleSheetLayoutView="100" workbookViewId="0">
      <selection activeCell="B8" sqref="B8:Q8"/>
    </sheetView>
  </sheetViews>
  <sheetFormatPr defaultColWidth="9.109375" defaultRowHeight="13.2"/>
  <cols>
    <col min="1" max="1" width="2.5546875" style="18" customWidth="1"/>
    <col min="2" max="2" width="4" style="18" customWidth="1"/>
    <col min="3" max="3" width="2.6640625" style="18" customWidth="1"/>
    <col min="4" max="4" width="2" style="18" customWidth="1"/>
    <col min="5" max="5" width="2.88671875" style="18" customWidth="1"/>
    <col min="6" max="6" width="6.88671875" style="18" customWidth="1"/>
    <col min="7" max="7" width="3.5546875" style="18" customWidth="1"/>
    <col min="8" max="8" width="1.88671875" style="18" customWidth="1"/>
    <col min="9" max="9" width="13.88671875" style="18" customWidth="1"/>
    <col min="10" max="10" width="9.109375" style="18"/>
    <col min="11" max="11" width="7.109375" style="18" customWidth="1"/>
    <col min="12" max="12" width="9.109375" style="18"/>
    <col min="13" max="13" width="6.44140625" style="18" customWidth="1"/>
    <col min="14" max="14" width="7.88671875" style="18" customWidth="1"/>
    <col min="15" max="15" width="11.44140625" style="18" customWidth="1"/>
    <col min="16" max="16384" width="9.109375" style="18"/>
  </cols>
  <sheetData>
    <row r="1" spans="2:18" ht="24.75" customHeight="1"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20"/>
    </row>
    <row r="2" spans="2:18" ht="12.75" customHeight="1">
      <c r="B2" s="142"/>
      <c r="C2" s="142"/>
      <c r="D2" s="142"/>
      <c r="E2" s="337"/>
      <c r="F2" s="337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20"/>
    </row>
    <row r="3" spans="2:18" ht="24" customHeight="1">
      <c r="B3" s="142"/>
      <c r="C3" s="142"/>
      <c r="D3" s="142"/>
      <c r="E3" s="337"/>
      <c r="F3" s="337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20"/>
    </row>
    <row r="4" spans="2:18">
      <c r="B4" s="20"/>
      <c r="C4" s="20"/>
      <c r="D4" s="20"/>
      <c r="E4" s="337"/>
      <c r="F4" s="337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2:18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2:18" ht="19.8">
      <c r="B6" s="387" t="str">
        <f>+'Página 5'!B7</f>
        <v>Finicia no Concelho de Penedono</v>
      </c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</row>
    <row r="7" spans="2:18" ht="5.25" customHeight="1"/>
    <row r="8" spans="2:18" ht="22.5" customHeight="1">
      <c r="B8" s="318" t="s">
        <v>210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</row>
    <row r="9" spans="2:18" ht="9.75" customHeight="1"/>
    <row r="10" spans="2:18" ht="16.8">
      <c r="B10" s="88" t="s">
        <v>211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2:18" ht="11.25" customHeight="1">
      <c r="B11" s="144" t="s">
        <v>166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2:18" ht="12.75" customHeight="1"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2:18" ht="12.75" customHeight="1"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2:18" ht="12.75" customHeight="1"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2:18" ht="12.75" customHeight="1"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2:18" ht="12.75" customHeight="1"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2:17" ht="21" customHeight="1"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2:17" ht="12.75" customHeight="1"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2:17" ht="12.75" customHeight="1"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2:17" ht="12.75" customHeight="1"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2:17" ht="12.75" customHeight="1"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2:17" ht="12.75" customHeight="1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2:17" ht="12.75" customHeight="1"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2:17" ht="12.75" customHeight="1"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2:17" ht="12.75" customHeight="1"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2:17" ht="12.75" customHeight="1"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2:17" ht="12.75" customHeight="1"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2:17" ht="12.75" customHeight="1"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2:17" ht="12.75" customHeight="1"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2:17" ht="12.75" customHeight="1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2:17" ht="12.75" customHeight="1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2:17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2:17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2:17" ht="16.8">
      <c r="B34" s="88" t="s">
        <v>209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2:17" ht="12.75" customHeight="1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ht="12.75" customHeight="1"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ht="12.75" customHeight="1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ht="12.75" customHeight="1"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ht="12.75" customHeight="1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ht="12.75" customHeight="1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ht="12.75" customHeight="1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ht="12.75" customHeight="1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ht="12.75" customHeight="1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ht="12.75" customHeight="1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ht="12.75" customHeight="1"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ht="12.75" customHeight="1"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ht="12.75" customHeight="1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ht="12.75" customHeight="1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ht="12.75" customHeight="1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ht="12.75" customHeight="1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ht="12.75" customHeight="1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4" spans="2:17" ht="16.8">
      <c r="B54" s="88" t="s">
        <v>212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20"/>
    </row>
    <row r="55" spans="2:17" ht="5.25" customHeight="1"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</row>
    <row r="56" spans="2:17" ht="9.75" customHeight="1">
      <c r="B56" s="15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7"/>
      <c r="N56" s="147"/>
      <c r="Q56" s="148"/>
    </row>
    <row r="57" spans="2:17" ht="15" customHeight="1">
      <c r="B57" s="149" t="s">
        <v>170</v>
      </c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N57" s="272"/>
      <c r="O57" s="150"/>
      <c r="Q57" s="148"/>
    </row>
    <row r="58" spans="2:17" ht="21" customHeight="1">
      <c r="B58" s="149" t="s">
        <v>167</v>
      </c>
      <c r="C58" s="146"/>
      <c r="D58" s="146"/>
      <c r="E58" s="146"/>
      <c r="F58" s="146"/>
      <c r="G58" s="146"/>
      <c r="H58" s="151"/>
      <c r="I58" s="151"/>
      <c r="J58" s="388"/>
      <c r="K58" s="388"/>
      <c r="L58" s="388"/>
      <c r="M58" s="388"/>
      <c r="P58" s="146"/>
      <c r="Q58" s="148"/>
    </row>
    <row r="59" spans="2:17" ht="21" customHeight="1">
      <c r="B59" s="149" t="s">
        <v>169</v>
      </c>
      <c r="C59" s="146"/>
      <c r="D59" s="146"/>
      <c r="E59" s="146"/>
      <c r="F59" s="146"/>
      <c r="G59" s="146"/>
      <c r="H59" s="146"/>
      <c r="I59" s="151"/>
      <c r="J59" s="151"/>
      <c r="K59" s="146"/>
      <c r="L59" s="146"/>
      <c r="N59" s="388"/>
      <c r="O59" s="388"/>
      <c r="P59" s="388"/>
      <c r="Q59" s="152"/>
    </row>
    <row r="60" spans="2:17" ht="21" customHeight="1">
      <c r="B60" s="149" t="s">
        <v>168</v>
      </c>
      <c r="C60" s="146"/>
      <c r="D60" s="146"/>
      <c r="E60" s="146"/>
      <c r="F60" s="146"/>
      <c r="G60" s="151"/>
      <c r="H60" s="151"/>
      <c r="I60" s="151"/>
      <c r="J60" s="146"/>
      <c r="K60" s="272"/>
      <c r="M60" s="146"/>
      <c r="N60" s="146"/>
      <c r="O60" s="146"/>
      <c r="P60" s="146"/>
      <c r="Q60" s="148"/>
    </row>
    <row r="61" spans="2:17" ht="5.25" customHeight="1">
      <c r="B61" s="153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54"/>
    </row>
    <row r="62" spans="2:17" ht="5.25" customHeight="1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2:17" ht="15.6">
      <c r="B63" s="81" t="str">
        <f>+"Promotor : "&amp;'Página 1'!$C$37</f>
        <v xml:space="preserve">Promotor : </v>
      </c>
    </row>
    <row r="64" spans="2:17" ht="15.6">
      <c r="B64" s="81"/>
    </row>
    <row r="66" spans="2:17"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</row>
    <row r="67" spans="2:17"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</row>
    <row r="68" spans="2:17"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</row>
  </sheetData>
  <mergeCells count="5">
    <mergeCell ref="E2:F4"/>
    <mergeCell ref="N59:P59"/>
    <mergeCell ref="J58:M58"/>
    <mergeCell ref="B8:Q8"/>
    <mergeCell ref="B6:Q6"/>
  </mergeCells>
  <phoneticPr fontId="2" type="noConversion"/>
  <printOptions horizontalCentered="1"/>
  <pageMargins left="0.78740157480314965" right="0.59055118110236227" top="0.59055118110236227" bottom="0.39370078740157483" header="0" footer="0"/>
  <pageSetup paperSize="9" scale="83" orientation="portrait" r:id="rId1"/>
  <headerFooter alignWithMargins="0">
    <oddFooter>&amp;R&amp;8&amp;A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autoPageBreaks="0" fitToPage="1"/>
  </sheetPr>
  <dimension ref="B1:Q64"/>
  <sheetViews>
    <sheetView showGridLines="0" showRowColHeaders="0" showZeros="0" showOutlineSymbols="0" zoomScale="115" zoomScaleSheetLayoutView="100" workbookViewId="0">
      <selection activeCell="C12" sqref="C12"/>
    </sheetView>
  </sheetViews>
  <sheetFormatPr defaultColWidth="9.109375" defaultRowHeight="13.2"/>
  <cols>
    <col min="1" max="1" width="2" style="166" customWidth="1"/>
    <col min="2" max="2" width="3.88671875" style="166" customWidth="1"/>
    <col min="3" max="3" width="2.44140625" style="166" customWidth="1"/>
    <col min="4" max="4" width="61.44140625" style="166" customWidth="1"/>
    <col min="5" max="5" width="11.6640625" style="166" customWidth="1"/>
    <col min="6" max="6" width="33.33203125" style="166" customWidth="1"/>
    <col min="7" max="7" width="9.109375" style="166"/>
    <col min="8" max="8" width="4.5546875" style="166" customWidth="1"/>
    <col min="9" max="16384" width="9.109375" style="166"/>
  </cols>
  <sheetData>
    <row r="1" spans="2:17">
      <c r="B1" s="241"/>
      <c r="C1" s="241"/>
      <c r="D1" s="241"/>
      <c r="E1" s="241"/>
      <c r="F1" s="241"/>
      <c r="G1" s="241"/>
    </row>
    <row r="2" spans="2:17" ht="12.75" customHeight="1">
      <c r="B2" s="242"/>
      <c r="C2" s="242"/>
      <c r="D2" s="241"/>
      <c r="E2" s="241"/>
      <c r="F2" s="241"/>
      <c r="G2" s="241"/>
    </row>
    <row r="3" spans="2:17">
      <c r="B3" s="241"/>
      <c r="C3" s="241"/>
      <c r="D3" s="241"/>
      <c r="E3" s="241"/>
      <c r="F3" s="241"/>
      <c r="G3" s="241"/>
    </row>
    <row r="4" spans="2:17">
      <c r="B4" s="241"/>
      <c r="C4" s="241"/>
      <c r="D4" s="241"/>
      <c r="E4" s="241"/>
      <c r="F4" s="241"/>
      <c r="G4" s="241"/>
    </row>
    <row r="5" spans="2:17">
      <c r="B5" s="241"/>
      <c r="C5" s="241"/>
      <c r="D5" s="241"/>
      <c r="E5" s="241"/>
      <c r="F5" s="241"/>
      <c r="G5" s="241"/>
    </row>
    <row r="6" spans="2:17">
      <c r="B6" s="72"/>
      <c r="C6" s="72"/>
      <c r="D6" s="72"/>
      <c r="E6" s="72"/>
      <c r="F6" s="72"/>
      <c r="G6" s="241"/>
    </row>
    <row r="7" spans="2:17" ht="19.8">
      <c r="B7" s="389" t="str">
        <f>+'Página 6'!$B$6</f>
        <v>Finicia no Concelho de Penedono</v>
      </c>
      <c r="C7" s="389"/>
      <c r="D7" s="389"/>
      <c r="E7" s="389"/>
      <c r="F7" s="389"/>
      <c r="G7" s="243"/>
      <c r="H7" s="167"/>
      <c r="I7" s="167"/>
      <c r="J7" s="167"/>
      <c r="K7" s="167"/>
      <c r="L7" s="167"/>
      <c r="M7" s="167"/>
      <c r="N7" s="167"/>
      <c r="O7" s="167"/>
      <c r="P7" s="167"/>
      <c r="Q7" s="167"/>
    </row>
    <row r="8" spans="2:17" ht="8.25" customHeight="1">
      <c r="B8" s="61"/>
      <c r="C8" s="61"/>
      <c r="D8" s="61"/>
      <c r="E8" s="61"/>
      <c r="F8" s="61"/>
    </row>
    <row r="9" spans="2:17" ht="16.8">
      <c r="B9" s="64" t="s">
        <v>214</v>
      </c>
      <c r="C9" s="64"/>
      <c r="D9" s="64"/>
      <c r="E9" s="61"/>
      <c r="F9" s="61"/>
    </row>
    <row r="10" spans="2:17" ht="7.5" customHeight="1">
      <c r="B10" s="61"/>
      <c r="C10" s="61"/>
      <c r="D10" s="61"/>
      <c r="E10" s="61"/>
      <c r="F10" s="61"/>
    </row>
    <row r="11" spans="2:17" s="168" customFormat="1" ht="21" customHeight="1" thickBot="1">
      <c r="B11" s="93"/>
      <c r="C11" s="304"/>
      <c r="D11" s="94" t="s">
        <v>20</v>
      </c>
      <c r="E11" s="95" t="s">
        <v>213</v>
      </c>
      <c r="F11" s="95" t="s">
        <v>21</v>
      </c>
    </row>
    <row r="12" spans="2:17" ht="15" customHeight="1">
      <c r="B12" s="157">
        <v>1</v>
      </c>
      <c r="C12" s="306"/>
      <c r="D12" s="169"/>
      <c r="E12" s="170"/>
      <c r="F12" s="171"/>
    </row>
    <row r="13" spans="2:17" ht="15" customHeight="1">
      <c r="B13" s="157">
        <v>2</v>
      </c>
      <c r="C13" s="307"/>
      <c r="D13" s="172"/>
      <c r="E13" s="173"/>
      <c r="F13" s="174"/>
    </row>
    <row r="14" spans="2:17" ht="15" customHeight="1">
      <c r="B14" s="157">
        <v>3</v>
      </c>
      <c r="C14" s="307"/>
      <c r="D14" s="172"/>
      <c r="E14" s="173"/>
      <c r="F14" s="174"/>
    </row>
    <row r="15" spans="2:17" ht="15" customHeight="1">
      <c r="B15" s="157">
        <v>4</v>
      </c>
      <c r="C15" s="307"/>
      <c r="D15" s="172"/>
      <c r="E15" s="173"/>
      <c r="F15" s="174"/>
    </row>
    <row r="16" spans="2:17" ht="15" customHeight="1">
      <c r="B16" s="157">
        <v>5</v>
      </c>
      <c r="C16" s="307"/>
      <c r="D16" s="172"/>
      <c r="E16" s="173"/>
      <c r="F16" s="174"/>
    </row>
    <row r="17" spans="2:6" ht="15" customHeight="1">
      <c r="B17" s="157">
        <v>6</v>
      </c>
      <c r="C17" s="307"/>
      <c r="D17" s="172"/>
      <c r="E17" s="173"/>
      <c r="F17" s="174"/>
    </row>
    <row r="18" spans="2:6" ht="15" customHeight="1">
      <c r="B18" s="157">
        <v>7</v>
      </c>
      <c r="C18" s="307"/>
      <c r="D18" s="172"/>
      <c r="E18" s="173"/>
      <c r="F18" s="174"/>
    </row>
    <row r="19" spans="2:6" ht="15" customHeight="1">
      <c r="B19" s="157">
        <v>8</v>
      </c>
      <c r="C19" s="307"/>
      <c r="D19" s="172"/>
      <c r="E19" s="173"/>
      <c r="F19" s="174"/>
    </row>
    <row r="20" spans="2:6" ht="15" customHeight="1">
      <c r="B20" s="157">
        <v>9</v>
      </c>
      <c r="C20" s="307"/>
      <c r="D20" s="172"/>
      <c r="E20" s="173"/>
      <c r="F20" s="174"/>
    </row>
    <row r="21" spans="2:6" ht="15" customHeight="1">
      <c r="B21" s="157">
        <v>10</v>
      </c>
      <c r="C21" s="307"/>
      <c r="D21" s="172"/>
      <c r="E21" s="173"/>
      <c r="F21" s="174"/>
    </row>
    <row r="22" spans="2:6" ht="15" customHeight="1">
      <c r="B22" s="157">
        <v>11</v>
      </c>
      <c r="C22" s="307"/>
      <c r="D22" s="172"/>
      <c r="E22" s="173"/>
      <c r="F22" s="174"/>
    </row>
    <row r="23" spans="2:6" ht="15" customHeight="1">
      <c r="B23" s="157">
        <v>12</v>
      </c>
      <c r="C23" s="307"/>
      <c r="D23" s="172"/>
      <c r="E23" s="173"/>
      <c r="F23" s="174"/>
    </row>
    <row r="24" spans="2:6" ht="15" customHeight="1">
      <c r="B24" s="157">
        <v>13</v>
      </c>
      <c r="C24" s="307"/>
      <c r="D24" s="172"/>
      <c r="E24" s="173"/>
      <c r="F24" s="174"/>
    </row>
    <row r="25" spans="2:6" ht="15" customHeight="1">
      <c r="B25" s="157">
        <v>14</v>
      </c>
      <c r="C25" s="307"/>
      <c r="D25" s="172"/>
      <c r="E25" s="173"/>
      <c r="F25" s="174"/>
    </row>
    <row r="26" spans="2:6" ht="15" customHeight="1">
      <c r="B26" s="157">
        <v>15</v>
      </c>
      <c r="C26" s="307"/>
      <c r="D26" s="172"/>
      <c r="E26" s="173"/>
      <c r="F26" s="174"/>
    </row>
    <row r="27" spans="2:6" ht="15" customHeight="1">
      <c r="B27" s="157">
        <v>16</v>
      </c>
      <c r="C27" s="307"/>
      <c r="D27" s="172"/>
      <c r="E27" s="173"/>
      <c r="F27" s="174"/>
    </row>
    <row r="28" spans="2:6" ht="15" customHeight="1">
      <c r="B28" s="157">
        <v>17</v>
      </c>
      <c r="C28" s="307"/>
      <c r="D28" s="172"/>
      <c r="E28" s="173"/>
      <c r="F28" s="174"/>
    </row>
    <row r="29" spans="2:6" ht="15" customHeight="1">
      <c r="B29" s="157">
        <v>18</v>
      </c>
      <c r="C29" s="307"/>
      <c r="D29" s="172"/>
      <c r="E29" s="173"/>
      <c r="F29" s="174"/>
    </row>
    <row r="30" spans="2:6" ht="15" customHeight="1">
      <c r="B30" s="157">
        <v>19</v>
      </c>
      <c r="C30" s="307"/>
      <c r="D30" s="172"/>
      <c r="E30" s="173"/>
      <c r="F30" s="174"/>
    </row>
    <row r="31" spans="2:6" ht="15" customHeight="1">
      <c r="B31" s="157">
        <v>20</v>
      </c>
      <c r="C31" s="307"/>
      <c r="D31" s="172"/>
      <c r="E31" s="173"/>
      <c r="F31" s="174"/>
    </row>
    <row r="32" spans="2:6" ht="15" customHeight="1">
      <c r="B32" s="157">
        <v>21</v>
      </c>
      <c r="C32" s="307"/>
      <c r="D32" s="172"/>
      <c r="E32" s="173"/>
      <c r="F32" s="174"/>
    </row>
    <row r="33" spans="2:6" ht="15" customHeight="1">
      <c r="B33" s="157">
        <v>22</v>
      </c>
      <c r="C33" s="307"/>
      <c r="D33" s="172"/>
      <c r="E33" s="173"/>
      <c r="F33" s="174"/>
    </row>
    <row r="34" spans="2:6" ht="15" customHeight="1">
      <c r="B34" s="157">
        <v>23</v>
      </c>
      <c r="C34" s="307"/>
      <c r="D34" s="172"/>
      <c r="E34" s="173"/>
      <c r="F34" s="174"/>
    </row>
    <row r="35" spans="2:6" ht="15" customHeight="1">
      <c r="B35" s="157">
        <v>24</v>
      </c>
      <c r="C35" s="307"/>
      <c r="D35" s="172"/>
      <c r="E35" s="173"/>
      <c r="F35" s="174"/>
    </row>
    <row r="36" spans="2:6" ht="15" customHeight="1">
      <c r="B36" s="157">
        <v>25</v>
      </c>
      <c r="C36" s="307"/>
      <c r="D36" s="172"/>
      <c r="E36" s="173"/>
      <c r="F36" s="174"/>
    </row>
    <row r="37" spans="2:6" ht="15" customHeight="1">
      <c r="B37" s="157">
        <v>26</v>
      </c>
      <c r="C37" s="307"/>
      <c r="D37" s="172"/>
      <c r="E37" s="173"/>
      <c r="F37" s="174"/>
    </row>
    <row r="38" spans="2:6" ht="15" customHeight="1">
      <c r="B38" s="157">
        <v>27</v>
      </c>
      <c r="C38" s="307"/>
      <c r="D38" s="172"/>
      <c r="E38" s="173"/>
      <c r="F38" s="174"/>
    </row>
    <row r="39" spans="2:6" ht="15" customHeight="1">
      <c r="B39" s="157">
        <v>28</v>
      </c>
      <c r="C39" s="307"/>
      <c r="D39" s="172"/>
      <c r="E39" s="173"/>
      <c r="F39" s="174"/>
    </row>
    <row r="40" spans="2:6" ht="15" customHeight="1">
      <c r="B40" s="157">
        <v>29</v>
      </c>
      <c r="C40" s="307"/>
      <c r="D40" s="172"/>
      <c r="E40" s="173"/>
      <c r="F40" s="174"/>
    </row>
    <row r="41" spans="2:6" ht="15" customHeight="1">
      <c r="B41" s="157">
        <v>30</v>
      </c>
      <c r="C41" s="307"/>
      <c r="D41" s="172"/>
      <c r="E41" s="173"/>
      <c r="F41" s="174"/>
    </row>
    <row r="42" spans="2:6" ht="15" customHeight="1">
      <c r="B42" s="157">
        <v>31</v>
      </c>
      <c r="C42" s="307"/>
      <c r="D42" s="172"/>
      <c r="E42" s="173"/>
      <c r="F42" s="174"/>
    </row>
    <row r="43" spans="2:6" ht="15" customHeight="1">
      <c r="B43" s="157">
        <v>32</v>
      </c>
      <c r="C43" s="307"/>
      <c r="D43" s="172"/>
      <c r="E43" s="173"/>
      <c r="F43" s="174"/>
    </row>
    <row r="44" spans="2:6" ht="15" customHeight="1">
      <c r="B44" s="157">
        <v>33</v>
      </c>
      <c r="C44" s="307"/>
      <c r="D44" s="172"/>
      <c r="E44" s="173"/>
      <c r="F44" s="174"/>
    </row>
    <row r="45" spans="2:6" ht="15" customHeight="1">
      <c r="B45" s="157">
        <v>34</v>
      </c>
      <c r="C45" s="307"/>
      <c r="D45" s="172"/>
      <c r="E45" s="173"/>
      <c r="F45" s="174"/>
    </row>
    <row r="46" spans="2:6" ht="15" customHeight="1">
      <c r="B46" s="157">
        <v>35</v>
      </c>
      <c r="C46" s="307"/>
      <c r="D46" s="172"/>
      <c r="E46" s="173"/>
      <c r="F46" s="174"/>
    </row>
    <row r="47" spans="2:6" ht="15" customHeight="1">
      <c r="B47" s="157">
        <v>36</v>
      </c>
      <c r="C47" s="307"/>
      <c r="D47" s="172"/>
      <c r="E47" s="173"/>
      <c r="F47" s="174"/>
    </row>
    <row r="48" spans="2:6" ht="15" customHeight="1">
      <c r="B48" s="157">
        <v>37</v>
      </c>
      <c r="C48" s="307"/>
      <c r="D48" s="172"/>
      <c r="E48" s="173"/>
      <c r="F48" s="174"/>
    </row>
    <row r="49" spans="2:6" ht="15" customHeight="1">
      <c r="B49" s="157">
        <v>38</v>
      </c>
      <c r="C49" s="307"/>
      <c r="D49" s="172"/>
      <c r="E49" s="173"/>
      <c r="F49" s="174"/>
    </row>
    <row r="50" spans="2:6" ht="15" customHeight="1">
      <c r="B50" s="157">
        <v>39</v>
      </c>
      <c r="C50" s="307"/>
      <c r="D50" s="172"/>
      <c r="E50" s="173"/>
      <c r="F50" s="174"/>
    </row>
    <row r="51" spans="2:6" ht="15" customHeight="1">
      <c r="B51" s="157">
        <v>40</v>
      </c>
      <c r="C51" s="307"/>
      <c r="D51" s="172"/>
      <c r="E51" s="173"/>
      <c r="F51" s="174"/>
    </row>
    <row r="52" spans="2:6" ht="15" customHeight="1">
      <c r="B52" s="157">
        <v>41</v>
      </c>
      <c r="C52" s="307"/>
      <c r="D52" s="172"/>
      <c r="E52" s="173"/>
      <c r="F52" s="174"/>
    </row>
    <row r="53" spans="2:6" ht="15" customHeight="1">
      <c r="B53" s="157">
        <v>42</v>
      </c>
      <c r="C53" s="307"/>
      <c r="D53" s="172"/>
      <c r="E53" s="173"/>
      <c r="F53" s="174"/>
    </row>
    <row r="54" spans="2:6" ht="15" customHeight="1">
      <c r="B54" s="157">
        <v>43</v>
      </c>
      <c r="C54" s="307"/>
      <c r="D54" s="172"/>
      <c r="E54" s="173"/>
      <c r="F54" s="174"/>
    </row>
    <row r="55" spans="2:6" ht="15" customHeight="1">
      <c r="B55" s="157">
        <v>44</v>
      </c>
      <c r="C55" s="307"/>
      <c r="D55" s="172"/>
      <c r="E55" s="173"/>
      <c r="F55" s="174"/>
    </row>
    <row r="56" spans="2:6" ht="15" customHeight="1">
      <c r="B56" s="157">
        <v>45</v>
      </c>
      <c r="C56" s="307"/>
      <c r="D56" s="172"/>
      <c r="E56" s="173"/>
      <c r="F56" s="174"/>
    </row>
    <row r="57" spans="2:6" ht="15" customHeight="1">
      <c r="B57" s="157">
        <v>46</v>
      </c>
      <c r="C57" s="307"/>
      <c r="D57" s="172"/>
      <c r="E57" s="173"/>
      <c r="F57" s="174"/>
    </row>
    <row r="58" spans="2:6" ht="15" customHeight="1">
      <c r="B58" s="157">
        <v>47</v>
      </c>
      <c r="C58" s="307"/>
      <c r="D58" s="172"/>
      <c r="E58" s="173"/>
      <c r="F58" s="174"/>
    </row>
    <row r="59" spans="2:6" ht="15" customHeight="1">
      <c r="B59" s="157">
        <v>48</v>
      </c>
      <c r="C59" s="307"/>
      <c r="D59" s="172"/>
      <c r="E59" s="173"/>
      <c r="F59" s="174"/>
    </row>
    <row r="60" spans="2:6" ht="15" customHeight="1">
      <c r="B60" s="157">
        <v>49</v>
      </c>
      <c r="C60" s="307"/>
      <c r="D60" s="172"/>
      <c r="E60" s="173"/>
      <c r="F60" s="174"/>
    </row>
    <row r="61" spans="2:6" ht="15" customHeight="1">
      <c r="B61" s="158">
        <v>50</v>
      </c>
      <c r="C61" s="308"/>
      <c r="D61" s="175"/>
      <c r="E61" s="176"/>
      <c r="F61" s="177"/>
    </row>
    <row r="62" spans="2:6" ht="15" customHeight="1">
      <c r="B62" s="178"/>
      <c r="C62" s="305"/>
      <c r="D62" s="179" t="s">
        <v>171</v>
      </c>
      <c r="E62" s="180">
        <f>+SUM(E12:E61)</f>
        <v>0</v>
      </c>
      <c r="F62" s="181"/>
    </row>
    <row r="63" spans="2:6" ht="6.75" customHeight="1">
      <c r="B63" s="182"/>
      <c r="C63" s="182"/>
      <c r="D63" s="182"/>
      <c r="E63" s="182"/>
      <c r="F63" s="182"/>
    </row>
    <row r="64" spans="2:6" ht="15.6">
      <c r="B64" s="81" t="str">
        <f>+"Promotor : "&amp;'Página 1'!$C$37</f>
        <v xml:space="preserve">Promotor : </v>
      </c>
      <c r="C64" s="81"/>
    </row>
  </sheetData>
  <mergeCells count="1">
    <mergeCell ref="B7:F7"/>
  </mergeCells>
  <phoneticPr fontId="2" type="noConversion"/>
  <printOptions horizontalCentered="1"/>
  <pageMargins left="0.78740157480314965" right="0.16" top="0.59055118110236227" bottom="0.39370078740157483" header="0" footer="0"/>
  <pageSetup paperSize="9" scale="80" orientation="portrait" r:id="rId1"/>
  <headerFooter alignWithMargins="0">
    <oddFooter>&amp;R&amp;8&amp;A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B1:P56"/>
  <sheetViews>
    <sheetView showGridLines="0" showRowColHeaders="0" showZeros="0" showOutlineSymbols="0" zoomScale="115" zoomScaleSheetLayoutView="100" workbookViewId="0">
      <selection activeCell="C12" sqref="C12"/>
    </sheetView>
  </sheetViews>
  <sheetFormatPr defaultColWidth="9.109375" defaultRowHeight="13.2"/>
  <cols>
    <col min="1" max="1" width="2" style="61" customWidth="1"/>
    <col min="2" max="2" width="1.6640625" style="61" customWidth="1"/>
    <col min="3" max="3" width="36.33203125" style="61" customWidth="1"/>
    <col min="4" max="7" width="12.109375" style="61" customWidth="1"/>
    <col min="8" max="8" width="21.44140625" style="61" customWidth="1"/>
    <col min="9" max="16384" width="9.109375" style="61"/>
  </cols>
  <sheetData>
    <row r="1" spans="2:16">
      <c r="B1" s="72"/>
      <c r="C1" s="72"/>
      <c r="D1" s="72"/>
      <c r="E1" s="72"/>
      <c r="F1" s="72"/>
      <c r="G1" s="72"/>
      <c r="H1" s="72"/>
      <c r="I1" s="72"/>
    </row>
    <row r="2" spans="2:16" ht="12.75" customHeight="1">
      <c r="B2" s="201"/>
      <c r="C2" s="72"/>
      <c r="D2" s="72"/>
      <c r="E2" s="72"/>
      <c r="F2" s="72"/>
      <c r="G2" s="72"/>
      <c r="H2" s="72"/>
      <c r="I2" s="72"/>
    </row>
    <row r="3" spans="2:16">
      <c r="B3" s="72"/>
      <c r="C3" s="72"/>
      <c r="D3" s="72"/>
      <c r="E3" s="72"/>
      <c r="F3" s="72"/>
      <c r="G3" s="72"/>
      <c r="H3" s="72"/>
      <c r="I3" s="72"/>
    </row>
    <row r="4" spans="2:16">
      <c r="B4" s="72"/>
      <c r="C4" s="72"/>
      <c r="D4" s="72"/>
      <c r="E4" s="72"/>
      <c r="F4" s="72"/>
      <c r="G4" s="72"/>
      <c r="H4" s="72"/>
      <c r="I4" s="72"/>
    </row>
    <row r="5" spans="2:16">
      <c r="B5" s="72"/>
      <c r="C5" s="72"/>
      <c r="D5" s="72"/>
      <c r="E5" s="72"/>
      <c r="F5" s="72"/>
      <c r="G5" s="72"/>
      <c r="H5" s="72"/>
      <c r="I5" s="72"/>
    </row>
    <row r="6" spans="2:16">
      <c r="B6" s="72"/>
      <c r="C6" s="72"/>
      <c r="D6" s="72"/>
      <c r="E6" s="72"/>
      <c r="F6" s="72"/>
      <c r="G6" s="72"/>
      <c r="H6" s="72"/>
      <c r="I6" s="72"/>
    </row>
    <row r="7" spans="2:16" ht="19.8">
      <c r="B7" s="390" t="str">
        <f>+'Página 6'!$B$6</f>
        <v>Finicia no Concelho de Penedono</v>
      </c>
      <c r="C7" s="390"/>
      <c r="D7" s="390"/>
      <c r="E7" s="390"/>
      <c r="F7" s="390"/>
      <c r="G7" s="390"/>
      <c r="H7" s="390"/>
      <c r="I7" s="202"/>
      <c r="J7" s="159"/>
      <c r="K7" s="159"/>
      <c r="L7" s="159"/>
      <c r="M7" s="159"/>
      <c r="N7" s="159"/>
      <c r="O7" s="159"/>
      <c r="P7" s="159"/>
    </row>
    <row r="8" spans="2:16" ht="8.25" customHeight="1"/>
    <row r="9" spans="2:16" ht="16.8">
      <c r="B9" s="64" t="s">
        <v>215</v>
      </c>
      <c r="C9" s="64"/>
      <c r="D9" s="64"/>
      <c r="E9" s="64"/>
      <c r="F9" s="64"/>
      <c r="G9" s="64"/>
    </row>
    <row r="10" spans="2:16" ht="6" customHeight="1"/>
    <row r="11" spans="2:16" ht="16.5" customHeight="1">
      <c r="B11" s="160"/>
      <c r="C11" s="187" t="s">
        <v>216</v>
      </c>
      <c r="D11" s="191" t="s">
        <v>224</v>
      </c>
      <c r="E11" s="192" t="s">
        <v>225</v>
      </c>
      <c r="F11" s="394" t="s">
        <v>217</v>
      </c>
      <c r="G11" s="395"/>
      <c r="H11" s="396"/>
    </row>
    <row r="12" spans="2:16" ht="16.5" customHeight="1">
      <c r="B12" s="161"/>
      <c r="C12" s="188"/>
      <c r="D12" s="193"/>
      <c r="E12" s="194"/>
      <c r="F12" s="397"/>
      <c r="G12" s="398"/>
      <c r="H12" s="399"/>
    </row>
    <row r="13" spans="2:16" ht="16.5" customHeight="1">
      <c r="B13" s="161"/>
      <c r="C13" s="188"/>
      <c r="D13" s="193"/>
      <c r="E13" s="194"/>
      <c r="F13" s="400"/>
      <c r="G13" s="401"/>
      <c r="H13" s="402"/>
    </row>
    <row r="14" spans="2:16" ht="16.5" customHeight="1">
      <c r="B14" s="162"/>
      <c r="C14" s="189"/>
      <c r="D14" s="195"/>
      <c r="E14" s="196"/>
      <c r="F14" s="400"/>
      <c r="G14" s="401"/>
      <c r="H14" s="402"/>
    </row>
    <row r="15" spans="2:16" ht="16.5" customHeight="1">
      <c r="B15" s="162"/>
      <c r="C15" s="189"/>
      <c r="D15" s="195"/>
      <c r="E15" s="196"/>
      <c r="F15" s="400"/>
      <c r="G15" s="401"/>
      <c r="H15" s="402"/>
    </row>
    <row r="16" spans="2:16" ht="16.5" customHeight="1">
      <c r="B16" s="162"/>
      <c r="C16" s="189"/>
      <c r="D16" s="195"/>
      <c r="E16" s="196"/>
      <c r="F16" s="400"/>
      <c r="G16" s="401"/>
      <c r="H16" s="402"/>
    </row>
    <row r="17" spans="2:8" ht="16.5" customHeight="1">
      <c r="B17" s="162"/>
      <c r="C17" s="189"/>
      <c r="D17" s="195"/>
      <c r="E17" s="196"/>
      <c r="F17" s="400"/>
      <c r="G17" s="401"/>
      <c r="H17" s="402"/>
    </row>
    <row r="18" spans="2:8" ht="16.5" customHeight="1">
      <c r="B18" s="162"/>
      <c r="C18" s="189"/>
      <c r="D18" s="195"/>
      <c r="E18" s="196"/>
      <c r="F18" s="400"/>
      <c r="G18" s="401"/>
      <c r="H18" s="402"/>
    </row>
    <row r="19" spans="2:8" ht="16.5" customHeight="1">
      <c r="B19" s="163"/>
      <c r="C19" s="190"/>
      <c r="D19" s="197"/>
      <c r="E19" s="198"/>
      <c r="F19" s="403"/>
      <c r="G19" s="404"/>
      <c r="H19" s="405"/>
    </row>
    <row r="20" spans="2:8" ht="16.5" customHeight="1">
      <c r="B20" s="160"/>
      <c r="C20" s="187" t="s">
        <v>218</v>
      </c>
      <c r="D20" s="199">
        <f>+SUM(D12:D19)</f>
        <v>0</v>
      </c>
      <c r="E20" s="200">
        <f>+SUM(E12:E19)</f>
        <v>0</v>
      </c>
      <c r="F20" s="406" t="str">
        <f>+IF(E20-D20&gt;0,CONCATENATE(" Emprego total a criar : ",E20-D20),"")</f>
        <v/>
      </c>
      <c r="G20" s="407"/>
      <c r="H20" s="408"/>
    </row>
    <row r="21" spans="2:8" ht="16.5" customHeight="1"/>
    <row r="22" spans="2:8" ht="16.5" customHeight="1"/>
    <row r="23" spans="2:8" ht="16.8">
      <c r="B23" s="64" t="s">
        <v>219</v>
      </c>
      <c r="C23" s="64"/>
      <c r="D23" s="64"/>
      <c r="E23" s="64"/>
      <c r="F23" s="64"/>
      <c r="G23" s="64"/>
    </row>
    <row r="24" spans="2:8" ht="7.5" customHeight="1"/>
    <row r="25" spans="2:8" ht="16.5" customHeight="1">
      <c r="B25" s="65"/>
      <c r="C25" s="186" t="s">
        <v>220</v>
      </c>
      <c r="D25" s="391" t="s">
        <v>221</v>
      </c>
      <c r="E25" s="392"/>
      <c r="F25" s="393" t="s">
        <v>261</v>
      </c>
      <c r="G25" s="392"/>
      <c r="H25" s="184" t="s">
        <v>217</v>
      </c>
    </row>
    <row r="26" spans="2:8" ht="13.5" customHeight="1">
      <c r="B26" s="76"/>
      <c r="C26" s="78"/>
      <c r="D26" s="185" t="s">
        <v>222</v>
      </c>
      <c r="E26" s="165" t="s">
        <v>223</v>
      </c>
      <c r="F26" s="164" t="s">
        <v>222</v>
      </c>
      <c r="G26" s="165" t="s">
        <v>223</v>
      </c>
      <c r="H26" s="183"/>
    </row>
    <row r="27" spans="2:8" ht="16.5" customHeight="1">
      <c r="B27" s="161"/>
      <c r="C27" s="188"/>
      <c r="D27" s="203"/>
      <c r="E27" s="204"/>
      <c r="F27" s="205"/>
      <c r="G27" s="204"/>
      <c r="H27" s="215"/>
    </row>
    <row r="28" spans="2:8" ht="16.5" customHeight="1">
      <c r="B28" s="161"/>
      <c r="C28" s="188"/>
      <c r="D28" s="203"/>
      <c r="E28" s="204"/>
      <c r="F28" s="205"/>
      <c r="G28" s="204"/>
      <c r="H28" s="216"/>
    </row>
    <row r="29" spans="2:8" ht="16.5" customHeight="1">
      <c r="B29" s="162"/>
      <c r="C29" s="189"/>
      <c r="D29" s="206"/>
      <c r="E29" s="207"/>
      <c r="F29" s="208"/>
      <c r="G29" s="207"/>
      <c r="H29" s="216"/>
    </row>
    <row r="30" spans="2:8" ht="16.5" customHeight="1">
      <c r="B30" s="162"/>
      <c r="C30" s="189"/>
      <c r="D30" s="206"/>
      <c r="E30" s="207"/>
      <c r="F30" s="208"/>
      <c r="G30" s="207"/>
      <c r="H30" s="216"/>
    </row>
    <row r="31" spans="2:8" ht="16.5" customHeight="1">
      <c r="B31" s="162"/>
      <c r="C31" s="189"/>
      <c r="D31" s="206"/>
      <c r="E31" s="207"/>
      <c r="F31" s="208"/>
      <c r="G31" s="207"/>
      <c r="H31" s="216"/>
    </row>
    <row r="32" spans="2:8" ht="16.5" customHeight="1">
      <c r="B32" s="162"/>
      <c r="C32" s="189"/>
      <c r="D32" s="206"/>
      <c r="E32" s="207"/>
      <c r="F32" s="208"/>
      <c r="G32" s="207"/>
      <c r="H32" s="216"/>
    </row>
    <row r="33" spans="2:8" ht="16.5" customHeight="1">
      <c r="B33" s="162"/>
      <c r="C33" s="189"/>
      <c r="D33" s="206"/>
      <c r="E33" s="207"/>
      <c r="F33" s="208"/>
      <c r="G33" s="207"/>
      <c r="H33" s="216"/>
    </row>
    <row r="34" spans="2:8" ht="16.5" customHeight="1">
      <c r="B34" s="162"/>
      <c r="C34" s="189"/>
      <c r="D34" s="206"/>
      <c r="E34" s="207"/>
      <c r="F34" s="208"/>
      <c r="G34" s="207"/>
      <c r="H34" s="216"/>
    </row>
    <row r="35" spans="2:8" ht="16.5" customHeight="1">
      <c r="B35" s="162"/>
      <c r="C35" s="189"/>
      <c r="D35" s="206"/>
      <c r="E35" s="207"/>
      <c r="F35" s="208"/>
      <c r="G35" s="207"/>
      <c r="H35" s="216"/>
    </row>
    <row r="36" spans="2:8" ht="16.5" customHeight="1">
      <c r="B36" s="162"/>
      <c r="C36" s="189"/>
      <c r="D36" s="206"/>
      <c r="E36" s="207"/>
      <c r="F36" s="208"/>
      <c r="G36" s="207"/>
      <c r="H36" s="216"/>
    </row>
    <row r="37" spans="2:8" ht="16.5" customHeight="1">
      <c r="B37" s="162"/>
      <c r="C37" s="189"/>
      <c r="D37" s="206"/>
      <c r="E37" s="207"/>
      <c r="F37" s="208"/>
      <c r="G37" s="207"/>
      <c r="H37" s="216"/>
    </row>
    <row r="38" spans="2:8" ht="16.5" customHeight="1">
      <c r="B38" s="162"/>
      <c r="C38" s="189"/>
      <c r="D38" s="206"/>
      <c r="E38" s="207"/>
      <c r="F38" s="208"/>
      <c r="G38" s="207"/>
      <c r="H38" s="216"/>
    </row>
    <row r="39" spans="2:8" ht="16.5" customHeight="1">
      <c r="B39" s="162"/>
      <c r="C39" s="189"/>
      <c r="D39" s="206"/>
      <c r="E39" s="207"/>
      <c r="F39" s="208"/>
      <c r="G39" s="207"/>
      <c r="H39" s="216"/>
    </row>
    <row r="40" spans="2:8" ht="16.5" customHeight="1">
      <c r="B40" s="162"/>
      <c r="C40" s="189"/>
      <c r="D40" s="206"/>
      <c r="E40" s="207"/>
      <c r="F40" s="208"/>
      <c r="G40" s="207"/>
      <c r="H40" s="216"/>
    </row>
    <row r="41" spans="2:8" ht="16.5" customHeight="1">
      <c r="B41" s="163"/>
      <c r="C41" s="190"/>
      <c r="D41" s="209"/>
      <c r="E41" s="210"/>
      <c r="F41" s="211"/>
      <c r="G41" s="210"/>
      <c r="H41" s="217"/>
    </row>
    <row r="42" spans="2:8" ht="16.5" customHeight="1">
      <c r="B42" s="160"/>
      <c r="C42" s="187" t="s">
        <v>218</v>
      </c>
      <c r="D42" s="212">
        <f>+SUM(D27:D41)</f>
        <v>0</v>
      </c>
      <c r="E42" s="213">
        <f>+SUM(E27:E41)</f>
        <v>0</v>
      </c>
      <c r="F42" s="212">
        <f>+SUM(F27:F41)</f>
        <v>0</v>
      </c>
      <c r="G42" s="214">
        <f>+SUM(G27:G41)</f>
        <v>0</v>
      </c>
      <c r="H42" s="218"/>
    </row>
    <row r="43" spans="2:8" ht="16.5" customHeight="1"/>
    <row r="44" spans="2:8" ht="16.5" customHeight="1">
      <c r="B44" s="64" t="s">
        <v>226</v>
      </c>
    </row>
    <row r="45" spans="2:8" ht="16.5" customHeight="1"/>
    <row r="46" spans="2:8" ht="16.5" customHeight="1"/>
    <row r="47" spans="2:8" ht="16.5" customHeight="1"/>
    <row r="48" spans="2:8" ht="16.5" customHeight="1"/>
    <row r="49" spans="2:8" ht="16.5" customHeight="1"/>
    <row r="50" spans="2:8" ht="16.5" customHeight="1"/>
    <row r="51" spans="2:8" ht="16.5" customHeight="1"/>
    <row r="52" spans="2:8" ht="16.5" customHeight="1"/>
    <row r="53" spans="2:8" ht="16.5" customHeight="1"/>
    <row r="54" spans="2:8" ht="16.5" customHeight="1"/>
    <row r="55" spans="2:8" ht="6.75" customHeight="1">
      <c r="B55" s="131"/>
      <c r="C55" s="131"/>
      <c r="D55" s="131"/>
      <c r="E55" s="131"/>
      <c r="F55" s="131"/>
      <c r="G55" s="131"/>
      <c r="H55" s="131"/>
    </row>
    <row r="56" spans="2:8" ht="15.6">
      <c r="B56" s="81" t="str">
        <f>+"Promotor : "&amp;'Página 1'!$C$37</f>
        <v xml:space="preserve">Promotor : </v>
      </c>
    </row>
  </sheetData>
  <mergeCells count="13">
    <mergeCell ref="B7:H7"/>
    <mergeCell ref="D25:E25"/>
    <mergeCell ref="F25:G25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</mergeCells>
  <phoneticPr fontId="2" type="noConversion"/>
  <printOptions horizontalCentered="1"/>
  <pageMargins left="0.78740157480314965" right="0.59055118110236227" top="0.59055118110236227" bottom="0.39370078740157483" header="0" footer="0"/>
  <pageSetup paperSize="9" scale="83" orientation="portrait" r:id="rId1"/>
  <headerFooter alignWithMargins="0">
    <oddFooter>&amp;R&amp;8&amp;A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15</vt:i4>
      </vt:variant>
    </vt:vector>
  </HeadingPairs>
  <TitlesOfParts>
    <vt:vector size="30" baseType="lpstr">
      <vt:lpstr>Entidades</vt:lpstr>
      <vt:lpstr>Página 1</vt:lpstr>
      <vt:lpstr>Página 2</vt:lpstr>
      <vt:lpstr>Página 3</vt:lpstr>
      <vt:lpstr>Página 4</vt:lpstr>
      <vt:lpstr>Página 5</vt:lpstr>
      <vt:lpstr>Página 6</vt:lpstr>
      <vt:lpstr>Página 7</vt:lpstr>
      <vt:lpstr>Página 8</vt:lpstr>
      <vt:lpstr>Página 9</vt:lpstr>
      <vt:lpstr>Demonstrações de Resultados</vt:lpstr>
      <vt:lpstr>Balanços</vt:lpstr>
      <vt:lpstr>Lista de anexos</vt:lpstr>
      <vt:lpstr>Declaração </vt:lpstr>
      <vt:lpstr>Autorização</vt:lpstr>
      <vt:lpstr>Autorização!Área_de_Impressão</vt:lpstr>
      <vt:lpstr>Balanços!Área_de_Impressão</vt:lpstr>
      <vt:lpstr>'Declaração '!Área_de_Impressão</vt:lpstr>
      <vt:lpstr>'Demonstrações de Resultados'!Área_de_Impressão</vt:lpstr>
      <vt:lpstr>Entidades!Área_de_Impressão</vt:lpstr>
      <vt:lpstr>'Lista de anexos'!Área_de_Impressão</vt:lpstr>
      <vt:lpstr>'Página 1'!Área_de_Impressão</vt:lpstr>
      <vt:lpstr>'Página 2'!Área_de_Impressão</vt:lpstr>
      <vt:lpstr>'Página 3'!Área_de_Impressão</vt:lpstr>
      <vt:lpstr>'Página 4'!Área_de_Impressão</vt:lpstr>
      <vt:lpstr>'Página 5'!Área_de_Impressão</vt:lpstr>
      <vt:lpstr>'Página 6'!Área_de_Impressão</vt:lpstr>
      <vt:lpstr>'Página 7'!Área_de_Impressão</vt:lpstr>
      <vt:lpstr>'Página 8'!Área_de_Impressão</vt:lpstr>
      <vt:lpstr>'Página 9'!Área_de_Impressão</vt:lpstr>
    </vt:vector>
  </TitlesOfParts>
  <Company>ADRAL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António José Fonseca Seixas</cp:lastModifiedBy>
  <cp:lastPrinted>2022-02-10T16:33:25Z</cp:lastPrinted>
  <dcterms:created xsi:type="dcterms:W3CDTF">2005-07-26T13:28:42Z</dcterms:created>
  <dcterms:modified xsi:type="dcterms:W3CDTF">2022-02-10T16:37:58Z</dcterms:modified>
</cp:coreProperties>
</file>